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Dell\Documents\rajdy\Piknik 2022\"/>
    </mc:Choice>
  </mc:AlternateContent>
  <xr:revisionPtr revIDLastSave="0" documentId="13_ncr:1_{E5F7167E-9D66-42CE-A351-E5CF18E7AF0A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Parametry imprezy" sheetId="4" r:id="rId1"/>
    <sheet name="Zgłoszenia" sheetId="5" r:id="rId2"/>
    <sheet name="Lista do programu" sheetId="2" r:id="rId3"/>
    <sheet name="Lista zgłoszeń strona" sheetId="6" r:id="rId4"/>
    <sheet name="Lista startowa " sheetId="10" r:id="rId5"/>
  </sheets>
  <definedNames>
    <definedName name="_xlnm.Print_Area" localSheetId="4">'Lista startowa '!$A$1:$J$29</definedName>
    <definedName name="_xlnm.Print_Area" localSheetId="3">'Lista zgłoszeń strona'!$A$1:$G$20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3" i="6" l="1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G11" i="10"/>
  <c r="B27" i="2"/>
  <c r="C27" i="2"/>
  <c r="D27" i="2"/>
  <c r="Q27" i="2" s="1"/>
  <c r="D37" i="6" s="1"/>
  <c r="E27" i="2"/>
  <c r="F27" i="2"/>
  <c r="G27" i="2"/>
  <c r="S27" i="2" s="1"/>
  <c r="I27" i="2"/>
  <c r="L27" i="2"/>
  <c r="M27" i="2"/>
  <c r="B20" i="2" l="1"/>
  <c r="C20" i="2"/>
  <c r="D20" i="2"/>
  <c r="Q20" i="2" s="1"/>
  <c r="E20" i="2"/>
  <c r="F20" i="2"/>
  <c r="G20" i="2"/>
  <c r="S20" i="2" s="1"/>
  <c r="I20" i="2"/>
  <c r="L20" i="2"/>
  <c r="M20" i="2"/>
  <c r="D30" i="6" l="1"/>
  <c r="D16" i="2"/>
  <c r="Q16" i="2" s="1"/>
  <c r="D41" i="10" s="1"/>
  <c r="D26" i="6" l="1"/>
  <c r="C53" i="6"/>
  <c r="F53" i="6"/>
  <c r="C54" i="6"/>
  <c r="F54" i="6"/>
  <c r="C55" i="6"/>
  <c r="F55" i="6"/>
  <c r="C56" i="6"/>
  <c r="F56" i="6"/>
  <c r="C57" i="6"/>
  <c r="F57" i="6"/>
  <c r="C58" i="6"/>
  <c r="F58" i="6"/>
  <c r="C59" i="6"/>
  <c r="F59" i="6"/>
  <c r="C60" i="6"/>
  <c r="F60" i="6"/>
  <c r="C61" i="6"/>
  <c r="F61" i="6"/>
  <c r="C62" i="6"/>
  <c r="F62" i="6"/>
  <c r="C63" i="6"/>
  <c r="F63" i="6"/>
  <c r="C64" i="6"/>
  <c r="F64" i="6"/>
  <c r="C65" i="6"/>
  <c r="F65" i="6"/>
  <c r="C66" i="6"/>
  <c r="F66" i="6"/>
  <c r="C67" i="6"/>
  <c r="F67" i="6"/>
  <c r="C68" i="6"/>
  <c r="F68" i="6"/>
  <c r="C69" i="6"/>
  <c r="F69" i="6"/>
  <c r="C70" i="6"/>
  <c r="F70" i="6"/>
  <c r="C71" i="6"/>
  <c r="F71" i="6"/>
  <c r="C72" i="6"/>
  <c r="F72" i="6"/>
  <c r="C73" i="6"/>
  <c r="F73" i="6"/>
  <c r="C74" i="6"/>
  <c r="F74" i="6"/>
  <c r="C75" i="6"/>
  <c r="F75" i="6"/>
  <c r="C76" i="6"/>
  <c r="F76" i="6"/>
  <c r="C77" i="6"/>
  <c r="F77" i="6"/>
  <c r="C78" i="6"/>
  <c r="F78" i="6"/>
  <c r="C79" i="6"/>
  <c r="F79" i="6"/>
  <c r="C80" i="6"/>
  <c r="F80" i="6"/>
  <c r="C81" i="6"/>
  <c r="F81" i="6"/>
  <c r="C82" i="6"/>
  <c r="F82" i="6"/>
  <c r="C83" i="6"/>
  <c r="F83" i="6"/>
  <c r="C84" i="6"/>
  <c r="F84" i="6"/>
  <c r="C85" i="6"/>
  <c r="F85" i="6"/>
  <c r="C86" i="6"/>
  <c r="F86" i="6"/>
  <c r="C87" i="6"/>
  <c r="F87" i="6"/>
  <c r="C88" i="6"/>
  <c r="F88" i="6"/>
  <c r="C89" i="6"/>
  <c r="F89" i="6"/>
  <c r="C90" i="6"/>
  <c r="F90" i="6"/>
  <c r="C91" i="6"/>
  <c r="F91" i="6"/>
  <c r="C92" i="6"/>
  <c r="F92" i="6"/>
  <c r="C93" i="6"/>
  <c r="F93" i="6"/>
  <c r="C94" i="6"/>
  <c r="F94" i="6"/>
  <c r="C95" i="6"/>
  <c r="F95" i="6"/>
  <c r="C96" i="6"/>
  <c r="F96" i="6"/>
  <c r="C97" i="6"/>
  <c r="F97" i="6"/>
  <c r="C98" i="6"/>
  <c r="F98" i="6"/>
  <c r="C99" i="6"/>
  <c r="F99" i="6"/>
  <c r="C100" i="6"/>
  <c r="F100" i="6"/>
  <c r="C101" i="6"/>
  <c r="F101" i="6"/>
  <c r="C102" i="6"/>
  <c r="F102" i="6"/>
  <c r="C103" i="6"/>
  <c r="F103" i="6"/>
  <c r="C104" i="6"/>
  <c r="F104" i="6"/>
  <c r="C105" i="6"/>
  <c r="F105" i="6"/>
  <c r="C106" i="6"/>
  <c r="F106" i="6"/>
  <c r="C107" i="6"/>
  <c r="F107" i="6"/>
  <c r="C108" i="6"/>
  <c r="F108" i="6"/>
  <c r="C109" i="6"/>
  <c r="F109" i="6"/>
  <c r="C110" i="6"/>
  <c r="F110" i="6"/>
  <c r="C111" i="6"/>
  <c r="F111" i="6"/>
  <c r="B31" i="2" l="1"/>
  <c r="C31" i="2"/>
  <c r="D31" i="2"/>
  <c r="Q31" i="2" s="1"/>
  <c r="D41" i="6" s="1"/>
  <c r="E31" i="2"/>
  <c r="F31" i="2"/>
  <c r="G31" i="2"/>
  <c r="S31" i="2" s="1"/>
  <c r="I31" i="2"/>
  <c r="L31" i="2"/>
  <c r="M31" i="2"/>
  <c r="B17" i="2" l="1"/>
  <c r="C17" i="2"/>
  <c r="D17" i="2"/>
  <c r="Q17" i="2" s="1"/>
  <c r="E17" i="2"/>
  <c r="F17" i="2"/>
  <c r="G17" i="2"/>
  <c r="S17" i="2" s="1"/>
  <c r="I17" i="2"/>
  <c r="L17" i="2"/>
  <c r="M17" i="2"/>
  <c r="F27" i="6" l="1"/>
  <c r="D27" i="6"/>
  <c r="B10" i="2"/>
  <c r="C10" i="2"/>
  <c r="D10" i="2"/>
  <c r="E10" i="2"/>
  <c r="F10" i="2"/>
  <c r="G10" i="2"/>
  <c r="S10" i="2" s="1"/>
  <c r="I10" i="2"/>
  <c r="L10" i="2"/>
  <c r="M10" i="2"/>
  <c r="P10" i="2" l="1"/>
  <c r="Q10" i="2"/>
  <c r="R10" i="2"/>
  <c r="E20" i="6" s="1"/>
  <c r="U20" i="2"/>
  <c r="U10" i="2"/>
  <c r="V20" i="2"/>
  <c r="V10" i="2"/>
  <c r="T20" i="2"/>
  <c r="T10" i="2"/>
  <c r="P20" i="2"/>
  <c r="R20" i="2"/>
  <c r="G30" i="6" l="1"/>
  <c r="H30" i="6"/>
  <c r="G20" i="6"/>
  <c r="H20" i="6"/>
  <c r="E30" i="6"/>
  <c r="D20" i="6"/>
  <c r="W1" i="5"/>
  <c r="L3" i="2" l="1"/>
  <c r="L4" i="2"/>
  <c r="L5" i="2"/>
  <c r="L6" i="2"/>
  <c r="L7" i="2"/>
  <c r="L8" i="2"/>
  <c r="L9" i="2"/>
  <c r="L11" i="2"/>
  <c r="L12" i="2"/>
  <c r="L13" i="2"/>
  <c r="L14" i="2"/>
  <c r="L15" i="2"/>
  <c r="U9" i="2" l="1"/>
  <c r="U12" i="2"/>
  <c r="M4" i="2"/>
  <c r="M5" i="2"/>
  <c r="M6" i="2"/>
  <c r="M7" i="2"/>
  <c r="M8" i="2"/>
  <c r="M9" i="2"/>
  <c r="M11" i="2"/>
  <c r="M12" i="2"/>
  <c r="M13" i="2"/>
  <c r="M14" i="2"/>
  <c r="M15" i="2"/>
  <c r="M16" i="2"/>
  <c r="V31" i="2" s="1"/>
  <c r="H41" i="6" s="1"/>
  <c r="M18" i="2"/>
  <c r="M19" i="2"/>
  <c r="M21" i="2"/>
  <c r="M22" i="2"/>
  <c r="M23" i="2"/>
  <c r="M24" i="2"/>
  <c r="M25" i="2"/>
  <c r="M26" i="2"/>
  <c r="M28" i="2"/>
  <c r="M29" i="2"/>
  <c r="V13" i="2" s="1"/>
  <c r="M30" i="2"/>
  <c r="M32" i="2"/>
  <c r="M33" i="2"/>
  <c r="M34" i="2"/>
  <c r="M35" i="2"/>
  <c r="V27" i="2" s="1"/>
  <c r="H37" i="6" s="1"/>
  <c r="M36" i="2"/>
  <c r="M37" i="2"/>
  <c r="M38" i="2"/>
  <c r="V17" i="2" s="1"/>
  <c r="M39" i="2"/>
  <c r="V39" i="2" s="1"/>
  <c r="H49" i="6" s="1"/>
  <c r="M40" i="2"/>
  <c r="V40" i="2" s="1"/>
  <c r="H50" i="6" s="1"/>
  <c r="M41" i="2"/>
  <c r="V41" i="2" s="1"/>
  <c r="H51" i="6" s="1"/>
  <c r="M42" i="2"/>
  <c r="V42" i="2" s="1"/>
  <c r="H52" i="6" s="1"/>
  <c r="M43" i="2"/>
  <c r="V43" i="2" s="1"/>
  <c r="M44" i="2"/>
  <c r="V44" i="2" s="1"/>
  <c r="M45" i="2"/>
  <c r="V45" i="2" s="1"/>
  <c r="M46" i="2"/>
  <c r="V46" i="2" s="1"/>
  <c r="M47" i="2"/>
  <c r="V47" i="2" s="1"/>
  <c r="M48" i="2"/>
  <c r="V48" i="2" s="1"/>
  <c r="M49" i="2"/>
  <c r="V49" i="2" s="1"/>
  <c r="M50" i="2"/>
  <c r="V50" i="2" s="1"/>
  <c r="M51" i="2"/>
  <c r="V51" i="2" s="1"/>
  <c r="M52" i="2"/>
  <c r="V52" i="2" s="1"/>
  <c r="M53" i="2"/>
  <c r="V53" i="2" s="1"/>
  <c r="M54" i="2"/>
  <c r="V54" i="2" s="1"/>
  <c r="M55" i="2"/>
  <c r="V55" i="2" s="1"/>
  <c r="M56" i="2"/>
  <c r="V56" i="2" s="1"/>
  <c r="M57" i="2"/>
  <c r="V57" i="2" s="1"/>
  <c r="M58" i="2"/>
  <c r="V58" i="2" s="1"/>
  <c r="M59" i="2"/>
  <c r="V59" i="2" s="1"/>
  <c r="M60" i="2"/>
  <c r="V60" i="2" s="1"/>
  <c r="M61" i="2"/>
  <c r="V61" i="2" s="1"/>
  <c r="M62" i="2"/>
  <c r="V62" i="2" s="1"/>
  <c r="M63" i="2"/>
  <c r="V63" i="2" s="1"/>
  <c r="M64" i="2"/>
  <c r="V64" i="2" s="1"/>
  <c r="M65" i="2"/>
  <c r="V65" i="2" s="1"/>
  <c r="M66" i="2"/>
  <c r="V66" i="2" s="1"/>
  <c r="M67" i="2"/>
  <c r="V67" i="2" s="1"/>
  <c r="M68" i="2"/>
  <c r="V68" i="2" s="1"/>
  <c r="M69" i="2"/>
  <c r="V69" i="2" s="1"/>
  <c r="M70" i="2"/>
  <c r="V70" i="2" s="1"/>
  <c r="M71" i="2"/>
  <c r="V71" i="2" s="1"/>
  <c r="M72" i="2"/>
  <c r="V72" i="2" s="1"/>
  <c r="M73" i="2"/>
  <c r="V73" i="2" s="1"/>
  <c r="M74" i="2"/>
  <c r="V74" i="2" s="1"/>
  <c r="M75" i="2"/>
  <c r="V75" i="2" s="1"/>
  <c r="M76" i="2"/>
  <c r="V76" i="2" s="1"/>
  <c r="M77" i="2"/>
  <c r="V77" i="2" s="1"/>
  <c r="M78" i="2"/>
  <c r="V78" i="2" s="1"/>
  <c r="M79" i="2"/>
  <c r="V79" i="2" s="1"/>
  <c r="M80" i="2"/>
  <c r="V80" i="2" s="1"/>
  <c r="M81" i="2"/>
  <c r="V81" i="2" s="1"/>
  <c r="M82" i="2"/>
  <c r="V82" i="2" s="1"/>
  <c r="M83" i="2"/>
  <c r="V83" i="2" s="1"/>
  <c r="M84" i="2"/>
  <c r="V84" i="2" s="1"/>
  <c r="M85" i="2"/>
  <c r="V85" i="2" s="1"/>
  <c r="M86" i="2"/>
  <c r="V86" i="2" s="1"/>
  <c r="M87" i="2"/>
  <c r="V87" i="2" s="1"/>
  <c r="M88" i="2"/>
  <c r="V88" i="2" s="1"/>
  <c r="M89" i="2"/>
  <c r="V89" i="2" s="1"/>
  <c r="M90" i="2"/>
  <c r="V90" i="2" s="1"/>
  <c r="M91" i="2"/>
  <c r="V91" i="2" s="1"/>
  <c r="M92" i="2"/>
  <c r="V92" i="2" s="1"/>
  <c r="M93" i="2"/>
  <c r="V93" i="2" s="1"/>
  <c r="M94" i="2"/>
  <c r="V94" i="2" s="1"/>
  <c r="M95" i="2"/>
  <c r="V95" i="2" s="1"/>
  <c r="M96" i="2"/>
  <c r="V96" i="2" s="1"/>
  <c r="M97" i="2"/>
  <c r="V97" i="2" s="1"/>
  <c r="M98" i="2"/>
  <c r="V98" i="2" s="1"/>
  <c r="M99" i="2"/>
  <c r="V99" i="2" s="1"/>
  <c r="M100" i="2"/>
  <c r="V100" i="2" s="1"/>
  <c r="M101" i="2"/>
  <c r="V101" i="2" s="1"/>
  <c r="M102" i="2"/>
  <c r="V102" i="2" s="1"/>
  <c r="M3" i="2"/>
  <c r="H23" i="6" l="1"/>
  <c r="H27" i="6"/>
  <c r="V14" i="2"/>
  <c r="V35" i="2"/>
  <c r="H45" i="6" s="1"/>
  <c r="V7" i="2"/>
  <c r="H39" i="6"/>
  <c r="V16" i="2"/>
  <c r="H41" i="10" s="1"/>
  <c r="V25" i="2"/>
  <c r="V24" i="2"/>
  <c r="V23" i="2"/>
  <c r="V22" i="2"/>
  <c r="V11" i="2"/>
  <c r="H40" i="10" s="1"/>
  <c r="V8" i="2"/>
  <c r="V5" i="2"/>
  <c r="V4" i="2"/>
  <c r="V21" i="2"/>
  <c r="V12" i="2"/>
  <c r="V33" i="2"/>
  <c r="H43" i="6" s="1"/>
  <c r="V6" i="2"/>
  <c r="V9" i="2"/>
  <c r="V19" i="2"/>
  <c r="V15" i="2"/>
  <c r="V34" i="2"/>
  <c r="H44" i="6" s="1"/>
  <c r="V37" i="2"/>
  <c r="H47" i="6" s="1"/>
  <c r="V18" i="2"/>
  <c r="V3" i="2"/>
  <c r="V32" i="2"/>
  <c r="H42" i="6" s="1"/>
  <c r="V38" i="2"/>
  <c r="H48" i="6" s="1"/>
  <c r="V28" i="2"/>
  <c r="H38" i="6" s="1"/>
  <c r="V30" i="2"/>
  <c r="H40" i="6" s="1"/>
  <c r="V26" i="2"/>
  <c r="V36" i="2"/>
  <c r="H46" i="6" s="1"/>
  <c r="L16" i="2"/>
  <c r="L18" i="2"/>
  <c r="L19" i="2"/>
  <c r="L21" i="2"/>
  <c r="L22" i="2"/>
  <c r="L23" i="2"/>
  <c r="L24" i="2"/>
  <c r="L25" i="2"/>
  <c r="L26" i="2"/>
  <c r="L28" i="2"/>
  <c r="L29" i="2"/>
  <c r="L30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G4" i="2"/>
  <c r="S4" i="2" s="1"/>
  <c r="G5" i="2"/>
  <c r="S5" i="2" s="1"/>
  <c r="G6" i="2"/>
  <c r="S6" i="2" s="1"/>
  <c r="G7" i="2"/>
  <c r="S7" i="2" s="1"/>
  <c r="F37" i="10" s="1"/>
  <c r="G8" i="2"/>
  <c r="S8" i="2" s="1"/>
  <c r="G9" i="2"/>
  <c r="S9" i="2" s="1"/>
  <c r="G11" i="2"/>
  <c r="S11" i="2" s="1"/>
  <c r="G12" i="2"/>
  <c r="S12" i="2" s="1"/>
  <c r="G13" i="2"/>
  <c r="S13" i="2" s="1"/>
  <c r="G14" i="2"/>
  <c r="S14" i="2" s="1"/>
  <c r="G15" i="2"/>
  <c r="S15" i="2" s="1"/>
  <c r="G16" i="2"/>
  <c r="S16" i="2" s="1"/>
  <c r="G18" i="2"/>
  <c r="S18" i="2" s="1"/>
  <c r="G19" i="2"/>
  <c r="S19" i="2" s="1"/>
  <c r="G21" i="2"/>
  <c r="S21" i="2" s="1"/>
  <c r="G22" i="2"/>
  <c r="S22" i="2" s="1"/>
  <c r="G23" i="2"/>
  <c r="S23" i="2" s="1"/>
  <c r="G24" i="2"/>
  <c r="S24" i="2" s="1"/>
  <c r="F22" i="10" s="1"/>
  <c r="G25" i="2"/>
  <c r="S25" i="2" s="1"/>
  <c r="G26" i="2"/>
  <c r="S26" i="2" s="1"/>
  <c r="G28" i="2"/>
  <c r="S28" i="2" s="1"/>
  <c r="F30" i="10" s="1"/>
  <c r="G29" i="2"/>
  <c r="S29" i="2" s="1"/>
  <c r="F39" i="6" s="1"/>
  <c r="G30" i="2"/>
  <c r="S30" i="2" s="1"/>
  <c r="G32" i="2"/>
  <c r="S32" i="2" s="1"/>
  <c r="G33" i="2"/>
  <c r="S33" i="2" s="1"/>
  <c r="G34" i="2"/>
  <c r="S34" i="2" s="1"/>
  <c r="G35" i="2"/>
  <c r="S35" i="2" s="1"/>
  <c r="G36" i="2"/>
  <c r="S36" i="2" s="1"/>
  <c r="G37" i="2"/>
  <c r="S37" i="2" s="1"/>
  <c r="G38" i="2"/>
  <c r="S38" i="2" s="1"/>
  <c r="G39" i="2"/>
  <c r="S39" i="2" s="1"/>
  <c r="G40" i="2"/>
  <c r="S40" i="2" s="1"/>
  <c r="G41" i="2"/>
  <c r="S41" i="2" s="1"/>
  <c r="G42" i="2"/>
  <c r="S42" i="2" s="1"/>
  <c r="G43" i="2"/>
  <c r="S43" i="2" s="1"/>
  <c r="G44" i="2"/>
  <c r="S44" i="2" s="1"/>
  <c r="G45" i="2"/>
  <c r="S45" i="2" s="1"/>
  <c r="G46" i="2"/>
  <c r="S46" i="2" s="1"/>
  <c r="G47" i="2"/>
  <c r="S47" i="2" s="1"/>
  <c r="G48" i="2"/>
  <c r="S48" i="2" s="1"/>
  <c r="G49" i="2"/>
  <c r="S49" i="2" s="1"/>
  <c r="G50" i="2"/>
  <c r="S50" i="2" s="1"/>
  <c r="G51" i="2"/>
  <c r="S51" i="2" s="1"/>
  <c r="G52" i="2"/>
  <c r="S52" i="2" s="1"/>
  <c r="G53" i="2"/>
  <c r="S53" i="2" s="1"/>
  <c r="G54" i="2"/>
  <c r="S54" i="2" s="1"/>
  <c r="G55" i="2"/>
  <c r="S55" i="2" s="1"/>
  <c r="G56" i="2"/>
  <c r="S56" i="2" s="1"/>
  <c r="G57" i="2"/>
  <c r="S57" i="2" s="1"/>
  <c r="G58" i="2"/>
  <c r="S58" i="2" s="1"/>
  <c r="G59" i="2"/>
  <c r="S59" i="2" s="1"/>
  <c r="G60" i="2"/>
  <c r="S60" i="2" s="1"/>
  <c r="G61" i="2"/>
  <c r="S61" i="2" s="1"/>
  <c r="G62" i="2"/>
  <c r="S62" i="2" s="1"/>
  <c r="G63" i="2"/>
  <c r="S63" i="2" s="1"/>
  <c r="G64" i="2"/>
  <c r="S64" i="2" s="1"/>
  <c r="G65" i="2"/>
  <c r="S65" i="2" s="1"/>
  <c r="G66" i="2"/>
  <c r="S66" i="2" s="1"/>
  <c r="G67" i="2"/>
  <c r="S67" i="2" s="1"/>
  <c r="G68" i="2"/>
  <c r="S68" i="2" s="1"/>
  <c r="G69" i="2"/>
  <c r="S69" i="2" s="1"/>
  <c r="G70" i="2"/>
  <c r="S70" i="2" s="1"/>
  <c r="G71" i="2"/>
  <c r="S71" i="2" s="1"/>
  <c r="G72" i="2"/>
  <c r="S72" i="2" s="1"/>
  <c r="G73" i="2"/>
  <c r="S73" i="2" s="1"/>
  <c r="G74" i="2"/>
  <c r="S74" i="2" s="1"/>
  <c r="G75" i="2"/>
  <c r="S75" i="2" s="1"/>
  <c r="G76" i="2"/>
  <c r="S76" i="2" s="1"/>
  <c r="G77" i="2"/>
  <c r="S77" i="2" s="1"/>
  <c r="G78" i="2"/>
  <c r="S78" i="2" s="1"/>
  <c r="G79" i="2"/>
  <c r="S79" i="2" s="1"/>
  <c r="G80" i="2"/>
  <c r="S80" i="2" s="1"/>
  <c r="G81" i="2"/>
  <c r="S81" i="2" s="1"/>
  <c r="G82" i="2"/>
  <c r="S82" i="2" s="1"/>
  <c r="G83" i="2"/>
  <c r="S83" i="2" s="1"/>
  <c r="G84" i="2"/>
  <c r="S84" i="2" s="1"/>
  <c r="G85" i="2"/>
  <c r="S85" i="2" s="1"/>
  <c r="G86" i="2"/>
  <c r="S86" i="2" s="1"/>
  <c r="G87" i="2"/>
  <c r="S87" i="2" s="1"/>
  <c r="G88" i="2"/>
  <c r="S88" i="2" s="1"/>
  <c r="G89" i="2"/>
  <c r="S89" i="2" s="1"/>
  <c r="G90" i="2"/>
  <c r="S90" i="2" s="1"/>
  <c r="G91" i="2"/>
  <c r="S91" i="2" s="1"/>
  <c r="G92" i="2"/>
  <c r="S92" i="2" s="1"/>
  <c r="G93" i="2"/>
  <c r="S93" i="2" s="1"/>
  <c r="G94" i="2"/>
  <c r="S94" i="2" s="1"/>
  <c r="G95" i="2"/>
  <c r="S95" i="2" s="1"/>
  <c r="G96" i="2"/>
  <c r="S96" i="2" s="1"/>
  <c r="G97" i="2"/>
  <c r="S97" i="2" s="1"/>
  <c r="G98" i="2"/>
  <c r="S98" i="2" s="1"/>
  <c r="G99" i="2"/>
  <c r="S99" i="2" s="1"/>
  <c r="G100" i="2"/>
  <c r="S100" i="2" s="1"/>
  <c r="G101" i="2"/>
  <c r="S101" i="2" s="1"/>
  <c r="G102" i="2"/>
  <c r="S102" i="2" s="1"/>
  <c r="G3" i="2"/>
  <c r="S3" i="2" s="1"/>
  <c r="F4" i="2"/>
  <c r="F5" i="2"/>
  <c r="F6" i="2"/>
  <c r="F7" i="2"/>
  <c r="F8" i="2"/>
  <c r="F9" i="2"/>
  <c r="F11" i="2"/>
  <c r="F12" i="2"/>
  <c r="F13" i="2"/>
  <c r="F14" i="2"/>
  <c r="F15" i="2"/>
  <c r="F16" i="2"/>
  <c r="F18" i="2"/>
  <c r="F19" i="2"/>
  <c r="F21" i="2"/>
  <c r="F22" i="2"/>
  <c r="F23" i="2"/>
  <c r="F24" i="2"/>
  <c r="F25" i="2"/>
  <c r="F26" i="2"/>
  <c r="F28" i="2"/>
  <c r="F29" i="2"/>
  <c r="F30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3" i="2"/>
  <c r="E4" i="2"/>
  <c r="E5" i="2"/>
  <c r="E6" i="2"/>
  <c r="E7" i="2"/>
  <c r="E8" i="2"/>
  <c r="E9" i="2"/>
  <c r="E11" i="2"/>
  <c r="E12" i="2"/>
  <c r="E13" i="2"/>
  <c r="E14" i="2"/>
  <c r="E15" i="2"/>
  <c r="E16" i="2"/>
  <c r="E18" i="2"/>
  <c r="E19" i="2"/>
  <c r="E21" i="2"/>
  <c r="E22" i="2"/>
  <c r="E23" i="2"/>
  <c r="E24" i="2"/>
  <c r="E25" i="2"/>
  <c r="E26" i="2"/>
  <c r="E28" i="2"/>
  <c r="E29" i="2"/>
  <c r="E30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3" i="2"/>
  <c r="D4" i="2"/>
  <c r="Q4" i="2" s="1"/>
  <c r="D5" i="2"/>
  <c r="Q5" i="2" s="1"/>
  <c r="D6" i="2"/>
  <c r="Q6" i="2" s="1"/>
  <c r="D7" i="2"/>
  <c r="Q7" i="2" s="1"/>
  <c r="D8" i="2"/>
  <c r="Q8" i="2" s="1"/>
  <c r="D9" i="2"/>
  <c r="Q9" i="2" s="1"/>
  <c r="D11" i="2"/>
  <c r="Q11" i="2" s="1"/>
  <c r="D40" i="10" s="1"/>
  <c r="D12" i="2"/>
  <c r="Q12" i="2" s="1"/>
  <c r="D13" i="2"/>
  <c r="Q13" i="2" s="1"/>
  <c r="D14" i="2"/>
  <c r="Q14" i="2" s="1"/>
  <c r="D15" i="2"/>
  <c r="Q15" i="2" s="1"/>
  <c r="D18" i="2"/>
  <c r="Q18" i="2" s="1"/>
  <c r="D19" i="2"/>
  <c r="Q19" i="2" s="1"/>
  <c r="D21" i="2"/>
  <c r="Q21" i="2" s="1"/>
  <c r="D39" i="10" s="1"/>
  <c r="D22" i="2"/>
  <c r="Q22" i="2" s="1"/>
  <c r="D23" i="2"/>
  <c r="Q23" i="2" s="1"/>
  <c r="D24" i="2"/>
  <c r="Q24" i="2" s="1"/>
  <c r="D25" i="2"/>
  <c r="Q25" i="2" s="1"/>
  <c r="D26" i="2"/>
  <c r="Q26" i="2" s="1"/>
  <c r="D28" i="2"/>
  <c r="Q28" i="2" s="1"/>
  <c r="D29" i="2"/>
  <c r="Q29" i="2" s="1"/>
  <c r="D39" i="6" s="1"/>
  <c r="D30" i="2"/>
  <c r="Q30" i="2" s="1"/>
  <c r="D40" i="6" s="1"/>
  <c r="D32" i="2"/>
  <c r="Q32" i="2" s="1"/>
  <c r="D42" i="6" s="1"/>
  <c r="D33" i="2"/>
  <c r="Q33" i="2" s="1"/>
  <c r="D43" i="6" s="1"/>
  <c r="D34" i="2"/>
  <c r="D35" i="2"/>
  <c r="Q35" i="2" s="1"/>
  <c r="D45" i="6" s="1"/>
  <c r="D36" i="2"/>
  <c r="Q36" i="2" s="1"/>
  <c r="D46" i="6" s="1"/>
  <c r="D37" i="2"/>
  <c r="Q37" i="2" s="1"/>
  <c r="D47" i="6" s="1"/>
  <c r="D38" i="2"/>
  <c r="Q38" i="2" s="1"/>
  <c r="D48" i="6" s="1"/>
  <c r="D39" i="2"/>
  <c r="Q39" i="2" s="1"/>
  <c r="D49" i="6" s="1"/>
  <c r="D40" i="2"/>
  <c r="Q40" i="2" s="1"/>
  <c r="D50" i="6" s="1"/>
  <c r="D41" i="2"/>
  <c r="Q41" i="2" s="1"/>
  <c r="D51" i="6" s="1"/>
  <c r="D42" i="2"/>
  <c r="Q42" i="2" s="1"/>
  <c r="D52" i="6" s="1"/>
  <c r="D43" i="2"/>
  <c r="Q43" i="2" s="1"/>
  <c r="D44" i="2"/>
  <c r="Q44" i="2" s="1"/>
  <c r="D45" i="2"/>
  <c r="Q45" i="2" s="1"/>
  <c r="D46" i="2"/>
  <c r="Q46" i="2" s="1"/>
  <c r="D47" i="2"/>
  <c r="Q47" i="2" s="1"/>
  <c r="D48" i="2"/>
  <c r="Q48" i="2" s="1"/>
  <c r="D49" i="2"/>
  <c r="Q49" i="2" s="1"/>
  <c r="D50" i="2"/>
  <c r="Q50" i="2" s="1"/>
  <c r="D51" i="2"/>
  <c r="Q51" i="2" s="1"/>
  <c r="D52" i="2"/>
  <c r="Q52" i="2" s="1"/>
  <c r="D53" i="2"/>
  <c r="Q53" i="2" s="1"/>
  <c r="D54" i="2"/>
  <c r="Q54" i="2" s="1"/>
  <c r="D55" i="2"/>
  <c r="Q55" i="2" s="1"/>
  <c r="D56" i="2"/>
  <c r="Q56" i="2" s="1"/>
  <c r="D57" i="2"/>
  <c r="Q57" i="2" s="1"/>
  <c r="D58" i="2"/>
  <c r="Q58" i="2" s="1"/>
  <c r="D59" i="2"/>
  <c r="Q59" i="2" s="1"/>
  <c r="D60" i="2"/>
  <c r="Q60" i="2" s="1"/>
  <c r="D61" i="2"/>
  <c r="Q61" i="2" s="1"/>
  <c r="D62" i="2"/>
  <c r="Q62" i="2" s="1"/>
  <c r="D63" i="2"/>
  <c r="Q63" i="2" s="1"/>
  <c r="D64" i="2"/>
  <c r="Q64" i="2" s="1"/>
  <c r="D65" i="2"/>
  <c r="Q65" i="2" s="1"/>
  <c r="D66" i="2"/>
  <c r="Q66" i="2" s="1"/>
  <c r="D67" i="2"/>
  <c r="Q67" i="2" s="1"/>
  <c r="D68" i="2"/>
  <c r="Q68" i="2" s="1"/>
  <c r="D69" i="2"/>
  <c r="Q69" i="2" s="1"/>
  <c r="D70" i="2"/>
  <c r="Q70" i="2" s="1"/>
  <c r="D71" i="2"/>
  <c r="Q71" i="2" s="1"/>
  <c r="D72" i="2"/>
  <c r="Q72" i="2" s="1"/>
  <c r="D73" i="2"/>
  <c r="Q73" i="2" s="1"/>
  <c r="D74" i="2"/>
  <c r="Q74" i="2" s="1"/>
  <c r="D75" i="2"/>
  <c r="Q75" i="2" s="1"/>
  <c r="D76" i="2"/>
  <c r="Q76" i="2" s="1"/>
  <c r="D77" i="2"/>
  <c r="Q77" i="2" s="1"/>
  <c r="D78" i="2"/>
  <c r="Q78" i="2" s="1"/>
  <c r="D79" i="2"/>
  <c r="Q79" i="2" s="1"/>
  <c r="D80" i="2"/>
  <c r="Q80" i="2" s="1"/>
  <c r="D81" i="2"/>
  <c r="Q81" i="2" s="1"/>
  <c r="D82" i="2"/>
  <c r="Q82" i="2" s="1"/>
  <c r="D83" i="2"/>
  <c r="Q83" i="2" s="1"/>
  <c r="D84" i="2"/>
  <c r="Q84" i="2" s="1"/>
  <c r="D85" i="2"/>
  <c r="Q85" i="2" s="1"/>
  <c r="D86" i="2"/>
  <c r="Q86" i="2" s="1"/>
  <c r="D87" i="2"/>
  <c r="Q87" i="2" s="1"/>
  <c r="D88" i="2"/>
  <c r="Q88" i="2" s="1"/>
  <c r="D89" i="2"/>
  <c r="Q89" i="2" s="1"/>
  <c r="D90" i="2"/>
  <c r="Q90" i="2" s="1"/>
  <c r="D91" i="2"/>
  <c r="Q91" i="2" s="1"/>
  <c r="D92" i="2"/>
  <c r="Q92" i="2" s="1"/>
  <c r="D93" i="2"/>
  <c r="Q93" i="2" s="1"/>
  <c r="D94" i="2"/>
  <c r="Q94" i="2" s="1"/>
  <c r="D95" i="2"/>
  <c r="Q95" i="2" s="1"/>
  <c r="D96" i="2"/>
  <c r="Q96" i="2" s="1"/>
  <c r="D97" i="2"/>
  <c r="Q97" i="2" s="1"/>
  <c r="D98" i="2"/>
  <c r="Q98" i="2" s="1"/>
  <c r="D99" i="2"/>
  <c r="Q99" i="2" s="1"/>
  <c r="D100" i="2"/>
  <c r="Q100" i="2" s="1"/>
  <c r="D101" i="2"/>
  <c r="Q101" i="2" s="1"/>
  <c r="D102" i="2"/>
  <c r="Q102" i="2" s="1"/>
  <c r="D3" i="2"/>
  <c r="Q3" i="2" s="1"/>
  <c r="F13" i="10" l="1"/>
  <c r="F27" i="10"/>
  <c r="F26" i="10"/>
  <c r="H39" i="10"/>
  <c r="F18" i="10"/>
  <c r="F41" i="10"/>
  <c r="F38" i="10"/>
  <c r="D38" i="10"/>
  <c r="H35" i="10"/>
  <c r="D35" i="10"/>
  <c r="F39" i="10"/>
  <c r="F31" i="10"/>
  <c r="F40" i="10"/>
  <c r="F23" i="10"/>
  <c r="D18" i="10"/>
  <c r="F36" i="10"/>
  <c r="F34" i="10"/>
  <c r="F35" i="10"/>
  <c r="F20" i="10"/>
  <c r="H19" i="10"/>
  <c r="H37" i="10"/>
  <c r="D38" i="6"/>
  <c r="D30" i="10"/>
  <c r="D19" i="10"/>
  <c r="D37" i="10"/>
  <c r="F24" i="10"/>
  <c r="F32" i="10"/>
  <c r="F33" i="10"/>
  <c r="H14" i="10"/>
  <c r="H38" i="10"/>
  <c r="H30" i="10"/>
  <c r="F28" i="10"/>
  <c r="F29" i="10"/>
  <c r="P34" i="2"/>
  <c r="Q34" i="2"/>
  <c r="D44" i="6" s="1"/>
  <c r="F14" i="10"/>
  <c r="F16" i="10"/>
  <c r="F21" i="10"/>
  <c r="F17" i="10"/>
  <c r="F15" i="10"/>
  <c r="F25" i="10"/>
  <c r="F19" i="10"/>
  <c r="D28" i="10"/>
  <c r="D29" i="6"/>
  <c r="D27" i="10"/>
  <c r="D18" i="6"/>
  <c r="H28" i="10"/>
  <c r="H29" i="6"/>
  <c r="H27" i="10"/>
  <c r="H18" i="6"/>
  <c r="H17" i="6"/>
  <c r="H25" i="10"/>
  <c r="D28" i="6"/>
  <c r="D16" i="10"/>
  <c r="D25" i="10"/>
  <c r="D17" i="6"/>
  <c r="H19" i="6"/>
  <c r="H29" i="10"/>
  <c r="H21" i="6"/>
  <c r="H31" i="10"/>
  <c r="D17" i="10"/>
  <c r="D13" i="6"/>
  <c r="H15" i="6"/>
  <c r="H20" i="10"/>
  <c r="D36" i="6"/>
  <c r="D36" i="10"/>
  <c r="D25" i="6"/>
  <c r="D23" i="10"/>
  <c r="D21" i="10"/>
  <c r="D16" i="6"/>
  <c r="H16" i="6"/>
  <c r="H21" i="10"/>
  <c r="H32" i="10"/>
  <c r="H32" i="6"/>
  <c r="H24" i="6"/>
  <c r="H34" i="10"/>
  <c r="D29" i="10"/>
  <c r="D19" i="6"/>
  <c r="H25" i="6"/>
  <c r="H23" i="10"/>
  <c r="D20" i="10"/>
  <c r="D15" i="6"/>
  <c r="H17" i="10"/>
  <c r="H13" i="6"/>
  <c r="H26" i="10"/>
  <c r="H33" i="6"/>
  <c r="D13" i="10"/>
  <c r="D35" i="6"/>
  <c r="D22" i="10"/>
  <c r="D34" i="6"/>
  <c r="D23" i="6"/>
  <c r="D14" i="10"/>
  <c r="D14" i="6"/>
  <c r="D24" i="10"/>
  <c r="H16" i="10"/>
  <c r="H28" i="6"/>
  <c r="H22" i="6"/>
  <c r="H33" i="10"/>
  <c r="H34" i="6"/>
  <c r="H22" i="10"/>
  <c r="D24" i="6"/>
  <c r="D34" i="10"/>
  <c r="D26" i="10"/>
  <c r="D33" i="6"/>
  <c r="D33" i="10"/>
  <c r="D22" i="6"/>
  <c r="H31" i="6"/>
  <c r="H15" i="10"/>
  <c r="H35" i="6"/>
  <c r="H13" i="10"/>
  <c r="D31" i="6"/>
  <c r="D15" i="10"/>
  <c r="D32" i="6"/>
  <c r="D32" i="10"/>
  <c r="D31" i="10"/>
  <c r="H14" i="6"/>
  <c r="H24" i="10"/>
  <c r="H18" i="10"/>
  <c r="H26" i="6"/>
  <c r="H36" i="6"/>
  <c r="H36" i="10"/>
  <c r="U34" i="2"/>
  <c r="R34" i="2"/>
  <c r="E44" i="6" s="1"/>
  <c r="R12" i="2"/>
  <c r="R9" i="2"/>
  <c r="G11" i="6"/>
  <c r="E19" i="6" l="1"/>
  <c r="E22" i="6"/>
  <c r="B24" i="2"/>
  <c r="C24" i="2"/>
  <c r="P37" i="2" l="1"/>
  <c r="B7" i="2"/>
  <c r="C7" i="2"/>
  <c r="B4" i="2" l="1"/>
  <c r="C4" i="2"/>
  <c r="I4" i="2"/>
  <c r="B5" i="2"/>
  <c r="C5" i="2"/>
  <c r="I5" i="2"/>
  <c r="B6" i="2"/>
  <c r="C6" i="2"/>
  <c r="I6" i="2"/>
  <c r="I7" i="2"/>
  <c r="B8" i="2"/>
  <c r="C8" i="2"/>
  <c r="I8" i="2"/>
  <c r="B9" i="2"/>
  <c r="C9" i="2"/>
  <c r="I9" i="2"/>
  <c r="T9" i="2" s="1"/>
  <c r="B11" i="2"/>
  <c r="C11" i="2"/>
  <c r="I11" i="2"/>
  <c r="B12" i="2"/>
  <c r="C12" i="2"/>
  <c r="I12" i="2"/>
  <c r="T12" i="2" s="1"/>
  <c r="B13" i="2"/>
  <c r="C13" i="2"/>
  <c r="I13" i="2"/>
  <c r="B14" i="2"/>
  <c r="C14" i="2"/>
  <c r="I14" i="2"/>
  <c r="B15" i="2"/>
  <c r="C15" i="2"/>
  <c r="I15" i="2"/>
  <c r="B16" i="2"/>
  <c r="C16" i="2"/>
  <c r="I16" i="2"/>
  <c r="B18" i="2"/>
  <c r="C18" i="2"/>
  <c r="I18" i="2"/>
  <c r="B19" i="2"/>
  <c r="C19" i="2"/>
  <c r="I19" i="2"/>
  <c r="B21" i="2"/>
  <c r="C21" i="2"/>
  <c r="I21" i="2"/>
  <c r="B22" i="2"/>
  <c r="C22" i="2"/>
  <c r="I22" i="2"/>
  <c r="B23" i="2"/>
  <c r="C23" i="2"/>
  <c r="I23" i="2"/>
  <c r="I24" i="2"/>
  <c r="B25" i="2"/>
  <c r="C25" i="2"/>
  <c r="I25" i="2"/>
  <c r="B26" i="2"/>
  <c r="C26" i="2"/>
  <c r="I26" i="2"/>
  <c r="B28" i="2"/>
  <c r="C28" i="2"/>
  <c r="I28" i="2"/>
  <c r="B29" i="2"/>
  <c r="C29" i="2"/>
  <c r="I29" i="2"/>
  <c r="B30" i="2"/>
  <c r="C30" i="2"/>
  <c r="I30" i="2"/>
  <c r="B32" i="2"/>
  <c r="C32" i="2"/>
  <c r="I32" i="2"/>
  <c r="B33" i="2"/>
  <c r="C33" i="2"/>
  <c r="I33" i="2"/>
  <c r="B34" i="2"/>
  <c r="C34" i="2"/>
  <c r="I34" i="2"/>
  <c r="T34" i="2" s="1"/>
  <c r="G44" i="6" s="1"/>
  <c r="B35" i="2"/>
  <c r="C35" i="2"/>
  <c r="I35" i="2"/>
  <c r="B36" i="2"/>
  <c r="C36" i="2"/>
  <c r="I36" i="2"/>
  <c r="B37" i="2"/>
  <c r="C37" i="2"/>
  <c r="I37" i="2"/>
  <c r="B38" i="2"/>
  <c r="C38" i="2"/>
  <c r="I38" i="2"/>
  <c r="B39" i="2"/>
  <c r="C39" i="2"/>
  <c r="I39" i="2"/>
  <c r="B40" i="2"/>
  <c r="C40" i="2"/>
  <c r="I40" i="2"/>
  <c r="B41" i="2"/>
  <c r="C41" i="2"/>
  <c r="I41" i="2"/>
  <c r="B42" i="2"/>
  <c r="C42" i="2"/>
  <c r="I42" i="2"/>
  <c r="B43" i="2"/>
  <c r="C43" i="2"/>
  <c r="I43" i="2"/>
  <c r="B44" i="2"/>
  <c r="C44" i="2"/>
  <c r="I44" i="2"/>
  <c r="B45" i="2"/>
  <c r="C45" i="2"/>
  <c r="I45" i="2"/>
  <c r="B46" i="2"/>
  <c r="C46" i="2"/>
  <c r="I46" i="2"/>
  <c r="B47" i="2"/>
  <c r="C47" i="2"/>
  <c r="I47" i="2"/>
  <c r="B48" i="2"/>
  <c r="C48" i="2"/>
  <c r="I48" i="2"/>
  <c r="B49" i="2"/>
  <c r="C49" i="2"/>
  <c r="I49" i="2"/>
  <c r="B50" i="2"/>
  <c r="C50" i="2"/>
  <c r="I50" i="2"/>
  <c r="B51" i="2"/>
  <c r="C51" i="2"/>
  <c r="I51" i="2"/>
  <c r="B52" i="2"/>
  <c r="C52" i="2"/>
  <c r="I52" i="2"/>
  <c r="B53" i="2"/>
  <c r="C53" i="2"/>
  <c r="I53" i="2"/>
  <c r="B54" i="2"/>
  <c r="C54" i="2"/>
  <c r="I54" i="2"/>
  <c r="B55" i="2"/>
  <c r="C55" i="2"/>
  <c r="I55" i="2"/>
  <c r="B56" i="2"/>
  <c r="C56" i="2"/>
  <c r="I56" i="2"/>
  <c r="B57" i="2"/>
  <c r="C57" i="2"/>
  <c r="I57" i="2"/>
  <c r="B58" i="2"/>
  <c r="C58" i="2"/>
  <c r="I58" i="2"/>
  <c r="B59" i="2"/>
  <c r="C59" i="2"/>
  <c r="I59" i="2"/>
  <c r="B60" i="2"/>
  <c r="C60" i="2"/>
  <c r="I60" i="2"/>
  <c r="B61" i="2"/>
  <c r="C61" i="2"/>
  <c r="I61" i="2"/>
  <c r="B62" i="2"/>
  <c r="C62" i="2"/>
  <c r="I62" i="2"/>
  <c r="B63" i="2"/>
  <c r="C63" i="2"/>
  <c r="I63" i="2"/>
  <c r="B64" i="2"/>
  <c r="C64" i="2"/>
  <c r="I64" i="2"/>
  <c r="B65" i="2"/>
  <c r="C65" i="2"/>
  <c r="I65" i="2"/>
  <c r="B66" i="2"/>
  <c r="C66" i="2"/>
  <c r="I66" i="2"/>
  <c r="B67" i="2"/>
  <c r="C67" i="2"/>
  <c r="I67" i="2"/>
  <c r="B68" i="2"/>
  <c r="C68" i="2"/>
  <c r="I68" i="2"/>
  <c r="B69" i="2"/>
  <c r="C69" i="2"/>
  <c r="I69" i="2"/>
  <c r="B70" i="2"/>
  <c r="C70" i="2"/>
  <c r="I70" i="2"/>
  <c r="B71" i="2"/>
  <c r="C71" i="2"/>
  <c r="I71" i="2"/>
  <c r="B72" i="2"/>
  <c r="C72" i="2"/>
  <c r="I72" i="2"/>
  <c r="B73" i="2"/>
  <c r="C73" i="2"/>
  <c r="I73" i="2"/>
  <c r="B74" i="2"/>
  <c r="C74" i="2"/>
  <c r="I74" i="2"/>
  <c r="B75" i="2"/>
  <c r="C75" i="2"/>
  <c r="I75" i="2"/>
  <c r="B76" i="2"/>
  <c r="C76" i="2"/>
  <c r="I76" i="2"/>
  <c r="B77" i="2"/>
  <c r="C77" i="2"/>
  <c r="I77" i="2"/>
  <c r="B78" i="2"/>
  <c r="C78" i="2"/>
  <c r="I78" i="2"/>
  <c r="B79" i="2"/>
  <c r="C79" i="2"/>
  <c r="I79" i="2"/>
  <c r="B80" i="2"/>
  <c r="C80" i="2"/>
  <c r="I80" i="2"/>
  <c r="B81" i="2"/>
  <c r="C81" i="2"/>
  <c r="I81" i="2"/>
  <c r="B82" i="2"/>
  <c r="C82" i="2"/>
  <c r="I82" i="2"/>
  <c r="B83" i="2"/>
  <c r="C83" i="2"/>
  <c r="I83" i="2"/>
  <c r="B84" i="2"/>
  <c r="C84" i="2"/>
  <c r="I84" i="2"/>
  <c r="B85" i="2"/>
  <c r="C85" i="2"/>
  <c r="I85" i="2"/>
  <c r="B86" i="2"/>
  <c r="C86" i="2"/>
  <c r="I86" i="2"/>
  <c r="B87" i="2"/>
  <c r="C87" i="2"/>
  <c r="I87" i="2"/>
  <c r="B88" i="2"/>
  <c r="C88" i="2"/>
  <c r="I88" i="2"/>
  <c r="B89" i="2"/>
  <c r="C89" i="2"/>
  <c r="I89" i="2"/>
  <c r="B90" i="2"/>
  <c r="C90" i="2"/>
  <c r="I90" i="2"/>
  <c r="B91" i="2"/>
  <c r="C91" i="2"/>
  <c r="I91" i="2"/>
  <c r="B92" i="2"/>
  <c r="C92" i="2"/>
  <c r="I92" i="2"/>
  <c r="B93" i="2"/>
  <c r="C93" i="2"/>
  <c r="I93" i="2"/>
  <c r="B94" i="2"/>
  <c r="C94" i="2"/>
  <c r="I94" i="2"/>
  <c r="B95" i="2"/>
  <c r="C95" i="2"/>
  <c r="I95" i="2"/>
  <c r="B96" i="2"/>
  <c r="C96" i="2"/>
  <c r="I96" i="2"/>
  <c r="B97" i="2"/>
  <c r="C97" i="2"/>
  <c r="I97" i="2"/>
  <c r="B98" i="2"/>
  <c r="C98" i="2"/>
  <c r="I98" i="2"/>
  <c r="B99" i="2"/>
  <c r="C99" i="2"/>
  <c r="I99" i="2"/>
  <c r="B100" i="2"/>
  <c r="C100" i="2"/>
  <c r="I100" i="2"/>
  <c r="B101" i="2"/>
  <c r="C101" i="2"/>
  <c r="I101" i="2"/>
  <c r="B102" i="2"/>
  <c r="C102" i="2"/>
  <c r="I102" i="2"/>
  <c r="G19" i="6" l="1"/>
  <c r="G22" i="6"/>
  <c r="P12" i="2"/>
  <c r="P5" i="2"/>
  <c r="P9" i="2"/>
  <c r="P28" i="2"/>
  <c r="P100" i="2"/>
  <c r="P68" i="2"/>
  <c r="P60" i="2"/>
  <c r="P52" i="2"/>
  <c r="P44" i="2"/>
  <c r="P16" i="2"/>
  <c r="C41" i="10" s="1"/>
  <c r="P92" i="2"/>
  <c r="P76" i="2"/>
  <c r="P84" i="2"/>
  <c r="P25" i="2"/>
  <c r="P14" i="2"/>
  <c r="P23" i="2"/>
  <c r="P8" i="2"/>
  <c r="P13" i="2"/>
  <c r="P24" i="2"/>
  <c r="P32" i="2"/>
  <c r="P86" i="2"/>
  <c r="P78" i="2"/>
  <c r="P54" i="2"/>
  <c r="P46" i="2"/>
  <c r="P31" i="2"/>
  <c r="P19" i="2"/>
  <c r="P7" i="2"/>
  <c r="P102" i="2"/>
  <c r="P35" i="2"/>
  <c r="P11" i="2"/>
  <c r="P94" i="2"/>
  <c r="P96" i="2"/>
  <c r="P88" i="2"/>
  <c r="P80" i="2"/>
  <c r="P72" i="2"/>
  <c r="P64" i="2"/>
  <c r="P56" i="2"/>
  <c r="P48" i="2"/>
  <c r="P40" i="2"/>
  <c r="P22" i="2"/>
  <c r="P33" i="2"/>
  <c r="P30" i="2"/>
  <c r="P21" i="2"/>
  <c r="P26" i="2"/>
  <c r="P6" i="2"/>
  <c r="P18" i="2"/>
  <c r="P4" i="2"/>
  <c r="P36" i="2"/>
  <c r="P70" i="2"/>
  <c r="P62" i="2"/>
  <c r="P17" i="2"/>
  <c r="P93" i="2"/>
  <c r="P77" i="2"/>
  <c r="P69" i="2"/>
  <c r="P53" i="2"/>
  <c r="P45" i="2"/>
  <c r="P90" i="2"/>
  <c r="P82" i="2"/>
  <c r="P74" i="2"/>
  <c r="P66" i="2"/>
  <c r="P58" i="2"/>
  <c r="P50" i="2"/>
  <c r="P42" i="2"/>
  <c r="P15" i="2"/>
  <c r="P101" i="2"/>
  <c r="P85" i="2"/>
  <c r="P61" i="2"/>
  <c r="P29" i="2"/>
  <c r="C39" i="6" s="1"/>
  <c r="P98" i="2"/>
  <c r="P95" i="2"/>
  <c r="P87" i="2"/>
  <c r="P79" i="2"/>
  <c r="P71" i="2"/>
  <c r="P63" i="2"/>
  <c r="P55" i="2"/>
  <c r="P47" i="2"/>
  <c r="P39" i="2"/>
  <c r="P97" i="2"/>
  <c r="P89" i="2"/>
  <c r="P81" i="2"/>
  <c r="P73" i="2"/>
  <c r="P65" i="2"/>
  <c r="P57" i="2"/>
  <c r="P49" i="2"/>
  <c r="P41" i="2"/>
  <c r="P99" i="2"/>
  <c r="P91" i="2"/>
  <c r="P83" i="2"/>
  <c r="P75" i="2"/>
  <c r="P67" i="2"/>
  <c r="P59" i="2"/>
  <c r="P51" i="2"/>
  <c r="P43" i="2"/>
  <c r="P27" i="2"/>
  <c r="I3" i="2"/>
  <c r="C3" i="2"/>
  <c r="B3" i="2"/>
  <c r="C38" i="10" l="1"/>
  <c r="C31" i="10"/>
  <c r="C40" i="10"/>
  <c r="C27" i="10"/>
  <c r="C33" i="10"/>
  <c r="C22" i="10"/>
  <c r="C36" i="10"/>
  <c r="C29" i="10"/>
  <c r="C24" i="10"/>
  <c r="C19" i="10"/>
  <c r="C37" i="10"/>
  <c r="C23" i="10"/>
  <c r="C32" i="10"/>
  <c r="C26" i="10"/>
  <c r="C34" i="10"/>
  <c r="C35" i="10"/>
  <c r="C39" i="10"/>
  <c r="C13" i="10"/>
  <c r="C20" i="10"/>
  <c r="C21" i="10"/>
  <c r="C18" i="10"/>
  <c r="C17" i="6"/>
  <c r="C25" i="10"/>
  <c r="C27" i="6"/>
  <c r="C30" i="10"/>
  <c r="P3" i="2"/>
  <c r="C17" i="10" s="1"/>
  <c r="C25" i="6"/>
  <c r="C41" i="6"/>
  <c r="C42" i="6"/>
  <c r="C40" i="6"/>
  <c r="C38" i="6"/>
  <c r="C51" i="6"/>
  <c r="C46" i="6"/>
  <c r="C52" i="6"/>
  <c r="C50" i="6"/>
  <c r="C49" i="6"/>
  <c r="C47" i="6"/>
  <c r="C45" i="6"/>
  <c r="C43" i="6"/>
  <c r="C18" i="6"/>
  <c r="C44" i="6"/>
  <c r="C19" i="6"/>
  <c r="C36" i="6"/>
  <c r="C31" i="6"/>
  <c r="C37" i="6"/>
  <c r="C29" i="6"/>
  <c r="C34" i="6"/>
  <c r="C33" i="6"/>
  <c r="C30" i="6"/>
  <c r="C26" i="6"/>
  <c r="C35" i="6"/>
  <c r="C24" i="6"/>
  <c r="C32" i="6"/>
  <c r="C28" i="6"/>
  <c r="C20" i="6"/>
  <c r="C22" i="6"/>
  <c r="C23" i="6"/>
  <c r="C16" i="6"/>
  <c r="C14" i="6"/>
  <c r="P38" i="2"/>
  <c r="T38" i="2"/>
  <c r="G48" i="6" s="1"/>
  <c r="R38" i="2"/>
  <c r="E48" i="6" s="1"/>
  <c r="J104" i="2"/>
  <c r="U102" i="2"/>
  <c r="T102" i="2"/>
  <c r="R102" i="2"/>
  <c r="U101" i="2"/>
  <c r="T101" i="2"/>
  <c r="R101" i="2"/>
  <c r="U100" i="2"/>
  <c r="T100" i="2"/>
  <c r="R100" i="2"/>
  <c r="U99" i="2"/>
  <c r="T99" i="2"/>
  <c r="R99" i="2"/>
  <c r="U98" i="2"/>
  <c r="T98" i="2"/>
  <c r="R98" i="2"/>
  <c r="U97" i="2"/>
  <c r="T97" i="2"/>
  <c r="R97" i="2"/>
  <c r="U96" i="2"/>
  <c r="T96" i="2"/>
  <c r="R96" i="2"/>
  <c r="U95" i="2"/>
  <c r="T95" i="2"/>
  <c r="R95" i="2"/>
  <c r="U94" i="2"/>
  <c r="T94" i="2"/>
  <c r="R94" i="2"/>
  <c r="U93" i="2"/>
  <c r="T93" i="2"/>
  <c r="R93" i="2"/>
  <c r="U92" i="2"/>
  <c r="T92" i="2"/>
  <c r="R92" i="2"/>
  <c r="U91" i="2"/>
  <c r="T91" i="2"/>
  <c r="R91" i="2"/>
  <c r="U90" i="2"/>
  <c r="T90" i="2"/>
  <c r="R90" i="2"/>
  <c r="U89" i="2"/>
  <c r="T89" i="2"/>
  <c r="R89" i="2"/>
  <c r="U88" i="2"/>
  <c r="T88" i="2"/>
  <c r="R88" i="2"/>
  <c r="U87" i="2"/>
  <c r="T87" i="2"/>
  <c r="R87" i="2"/>
  <c r="U86" i="2"/>
  <c r="T86" i="2"/>
  <c r="R86" i="2"/>
  <c r="U85" i="2"/>
  <c r="T85" i="2"/>
  <c r="R85" i="2"/>
  <c r="U84" i="2"/>
  <c r="T84" i="2"/>
  <c r="R84" i="2"/>
  <c r="U83" i="2"/>
  <c r="T83" i="2"/>
  <c r="R83" i="2"/>
  <c r="U82" i="2"/>
  <c r="T82" i="2"/>
  <c r="R82" i="2"/>
  <c r="U81" i="2"/>
  <c r="T81" i="2"/>
  <c r="R81" i="2"/>
  <c r="U80" i="2"/>
  <c r="T80" i="2"/>
  <c r="R80" i="2"/>
  <c r="U79" i="2"/>
  <c r="T79" i="2"/>
  <c r="R79" i="2"/>
  <c r="U78" i="2"/>
  <c r="T78" i="2"/>
  <c r="R78" i="2"/>
  <c r="U77" i="2"/>
  <c r="T77" i="2"/>
  <c r="R77" i="2"/>
  <c r="U76" i="2"/>
  <c r="T76" i="2"/>
  <c r="R76" i="2"/>
  <c r="U75" i="2"/>
  <c r="T75" i="2"/>
  <c r="R75" i="2"/>
  <c r="U74" i="2"/>
  <c r="T74" i="2"/>
  <c r="R74" i="2"/>
  <c r="U73" i="2"/>
  <c r="T73" i="2"/>
  <c r="R73" i="2"/>
  <c r="U72" i="2"/>
  <c r="T72" i="2"/>
  <c r="R72" i="2"/>
  <c r="U71" i="2"/>
  <c r="T71" i="2"/>
  <c r="R71" i="2"/>
  <c r="U70" i="2"/>
  <c r="T70" i="2"/>
  <c r="R70" i="2"/>
  <c r="U69" i="2"/>
  <c r="T69" i="2"/>
  <c r="R69" i="2"/>
  <c r="U68" i="2"/>
  <c r="T68" i="2"/>
  <c r="R68" i="2"/>
  <c r="U67" i="2"/>
  <c r="T67" i="2"/>
  <c r="R67" i="2"/>
  <c r="U66" i="2"/>
  <c r="T66" i="2"/>
  <c r="R66" i="2"/>
  <c r="U65" i="2"/>
  <c r="T65" i="2"/>
  <c r="R65" i="2"/>
  <c r="U64" i="2"/>
  <c r="T64" i="2"/>
  <c r="R64" i="2"/>
  <c r="U63" i="2"/>
  <c r="T63" i="2"/>
  <c r="R63" i="2"/>
  <c r="U62" i="2"/>
  <c r="T62" i="2"/>
  <c r="R62" i="2"/>
  <c r="U61" i="2"/>
  <c r="T61" i="2"/>
  <c r="R61" i="2"/>
  <c r="U60" i="2"/>
  <c r="T60" i="2"/>
  <c r="R60" i="2"/>
  <c r="U59" i="2"/>
  <c r="T59" i="2"/>
  <c r="R59" i="2"/>
  <c r="U58" i="2"/>
  <c r="T58" i="2"/>
  <c r="R58" i="2"/>
  <c r="U57" i="2"/>
  <c r="T57" i="2"/>
  <c r="R57" i="2"/>
  <c r="U56" i="2"/>
  <c r="T56" i="2"/>
  <c r="R56" i="2"/>
  <c r="U55" i="2"/>
  <c r="T55" i="2"/>
  <c r="R55" i="2"/>
  <c r="U54" i="2"/>
  <c r="T54" i="2"/>
  <c r="R54" i="2"/>
  <c r="U53" i="2"/>
  <c r="T53" i="2"/>
  <c r="R53" i="2"/>
  <c r="U52" i="2"/>
  <c r="T52" i="2"/>
  <c r="R52" i="2"/>
  <c r="U51" i="2"/>
  <c r="T51" i="2"/>
  <c r="R51" i="2"/>
  <c r="U50" i="2"/>
  <c r="T50" i="2"/>
  <c r="R50" i="2"/>
  <c r="U49" i="2"/>
  <c r="T49" i="2"/>
  <c r="R49" i="2"/>
  <c r="U48" i="2"/>
  <c r="T48" i="2"/>
  <c r="R48" i="2"/>
  <c r="U47" i="2"/>
  <c r="T47" i="2"/>
  <c r="R47" i="2"/>
  <c r="U46" i="2"/>
  <c r="T46" i="2"/>
  <c r="R46" i="2"/>
  <c r="U45" i="2"/>
  <c r="T45" i="2"/>
  <c r="R45" i="2"/>
  <c r="U44" i="2"/>
  <c r="T44" i="2"/>
  <c r="R44" i="2"/>
  <c r="U43" i="2"/>
  <c r="T43" i="2"/>
  <c r="R43" i="2"/>
  <c r="U42" i="2"/>
  <c r="T42" i="2"/>
  <c r="G52" i="6" s="1"/>
  <c r="R42" i="2"/>
  <c r="E52" i="6" s="1"/>
  <c r="U41" i="2"/>
  <c r="T41" i="2"/>
  <c r="G51" i="6" s="1"/>
  <c r="R41" i="2"/>
  <c r="E51" i="6" s="1"/>
  <c r="U40" i="2"/>
  <c r="T40" i="2"/>
  <c r="G50" i="6" s="1"/>
  <c r="R40" i="2"/>
  <c r="E50" i="6" s="1"/>
  <c r="U39" i="2"/>
  <c r="T39" i="2"/>
  <c r="G49" i="6" s="1"/>
  <c r="R39" i="2"/>
  <c r="E49" i="6" s="1"/>
  <c r="U17" i="2"/>
  <c r="T17" i="2"/>
  <c r="R17" i="2"/>
  <c r="U29" i="2"/>
  <c r="T29" i="2"/>
  <c r="G39" i="6" s="1"/>
  <c r="R29" i="2"/>
  <c r="E39" i="6" s="1"/>
  <c r="U16" i="2"/>
  <c r="T16" i="2"/>
  <c r="G41" i="10" s="1"/>
  <c r="R16" i="2"/>
  <c r="E41" i="10" s="1"/>
  <c r="U27" i="2"/>
  <c r="T27" i="2"/>
  <c r="G37" i="6" s="1"/>
  <c r="R27" i="2"/>
  <c r="E37" i="6" s="1"/>
  <c r="U15" i="2"/>
  <c r="T15" i="2"/>
  <c r="R15" i="2"/>
  <c r="E25" i="6" s="1"/>
  <c r="U23" i="2"/>
  <c r="T23" i="2"/>
  <c r="R23" i="2"/>
  <c r="U14" i="2"/>
  <c r="T14" i="2"/>
  <c r="G35" i="10" s="1"/>
  <c r="R14" i="2"/>
  <c r="E35" i="10" s="1"/>
  <c r="U28" i="2"/>
  <c r="T28" i="2"/>
  <c r="G38" i="6" s="1"/>
  <c r="R28" i="2"/>
  <c r="E38" i="6" s="1"/>
  <c r="U13" i="2"/>
  <c r="T13" i="2"/>
  <c r="R13" i="2"/>
  <c r="U25" i="2"/>
  <c r="T25" i="2"/>
  <c r="R25" i="2"/>
  <c r="U24" i="2"/>
  <c r="T24" i="2"/>
  <c r="G34" i="6" s="1"/>
  <c r="R24" i="2"/>
  <c r="U11" i="2"/>
  <c r="T11" i="2"/>
  <c r="G40" i="10" s="1"/>
  <c r="R11" i="2"/>
  <c r="E40" i="10" s="1"/>
  <c r="U37" i="2"/>
  <c r="T37" i="2"/>
  <c r="G47" i="6" s="1"/>
  <c r="R37" i="2"/>
  <c r="E47" i="6" s="1"/>
  <c r="U3" i="2"/>
  <c r="T3" i="2"/>
  <c r="R3" i="2"/>
  <c r="U30" i="2"/>
  <c r="T30" i="2"/>
  <c r="G40" i="6" s="1"/>
  <c r="R30" i="2"/>
  <c r="E40" i="6" s="1"/>
  <c r="U35" i="2"/>
  <c r="T35" i="2"/>
  <c r="G45" i="6" s="1"/>
  <c r="R35" i="2"/>
  <c r="E45" i="6" s="1"/>
  <c r="U33" i="2"/>
  <c r="T33" i="2"/>
  <c r="G43" i="6" s="1"/>
  <c r="R33" i="2"/>
  <c r="E43" i="6" s="1"/>
  <c r="U22" i="2"/>
  <c r="T22" i="2"/>
  <c r="G33" i="10" s="1"/>
  <c r="R22" i="2"/>
  <c r="E32" i="6" s="1"/>
  <c r="U31" i="2"/>
  <c r="T31" i="2"/>
  <c r="G41" i="6" s="1"/>
  <c r="R31" i="2"/>
  <c r="E41" i="6" s="1"/>
  <c r="U8" i="2"/>
  <c r="T8" i="2"/>
  <c r="G29" i="10" s="1"/>
  <c r="R8" i="2"/>
  <c r="E29" i="10" s="1"/>
  <c r="U32" i="2"/>
  <c r="T32" i="2"/>
  <c r="G42" i="6" s="1"/>
  <c r="R32" i="2"/>
  <c r="E42" i="6" s="1"/>
  <c r="U26" i="2"/>
  <c r="T26" i="2"/>
  <c r="R26" i="2"/>
  <c r="U21" i="2"/>
  <c r="T21" i="2"/>
  <c r="G39" i="10" s="1"/>
  <c r="R21" i="2"/>
  <c r="E39" i="10" s="1"/>
  <c r="U7" i="2"/>
  <c r="T7" i="2"/>
  <c r="R7" i="2"/>
  <c r="U6" i="2"/>
  <c r="T6" i="2"/>
  <c r="R6" i="2"/>
  <c r="U19" i="2"/>
  <c r="T19" i="2"/>
  <c r="R19" i="2"/>
  <c r="U5" i="2"/>
  <c r="T5" i="2"/>
  <c r="R5" i="2"/>
  <c r="U18" i="2"/>
  <c r="T18" i="2"/>
  <c r="R18" i="2"/>
  <c r="E28" i="6" s="1"/>
  <c r="U4" i="2"/>
  <c r="T4" i="2"/>
  <c r="R4" i="2"/>
  <c r="U36" i="2"/>
  <c r="T36" i="2"/>
  <c r="G46" i="6" s="1"/>
  <c r="R36" i="2"/>
  <c r="E46" i="6" s="1"/>
  <c r="U38" i="2"/>
  <c r="C14" i="10" l="1"/>
  <c r="E33" i="10"/>
  <c r="E38" i="10"/>
  <c r="G38" i="10"/>
  <c r="C15" i="10"/>
  <c r="E19" i="10"/>
  <c r="E37" i="10"/>
  <c r="G19" i="10"/>
  <c r="G37" i="10"/>
  <c r="C28" i="10"/>
  <c r="C16" i="10"/>
  <c r="E30" i="10"/>
  <c r="E27" i="6"/>
  <c r="E31" i="6"/>
  <c r="E15" i="10"/>
  <c r="E16" i="10"/>
  <c r="G31" i="6"/>
  <c r="G15" i="10"/>
  <c r="E18" i="6"/>
  <c r="E27" i="10"/>
  <c r="E31" i="10"/>
  <c r="G24" i="6"/>
  <c r="G34" i="10"/>
  <c r="E14" i="10"/>
  <c r="E23" i="6"/>
  <c r="G16" i="6"/>
  <c r="G21" i="10"/>
  <c r="E36" i="6"/>
  <c r="E36" i="10"/>
  <c r="E17" i="10"/>
  <c r="E13" i="6"/>
  <c r="G14" i="10"/>
  <c r="G23" i="6"/>
  <c r="E26" i="10"/>
  <c r="E33" i="6"/>
  <c r="G30" i="10"/>
  <c r="G27" i="6"/>
  <c r="G31" i="10"/>
  <c r="E34" i="6"/>
  <c r="E22" i="10"/>
  <c r="G36" i="6"/>
  <c r="G36" i="10"/>
  <c r="E25" i="10"/>
  <c r="E17" i="6"/>
  <c r="G22" i="10"/>
  <c r="G18" i="10"/>
  <c r="G26" i="6"/>
  <c r="G27" i="10"/>
  <c r="G18" i="6"/>
  <c r="E26" i="6"/>
  <c r="E18" i="10"/>
  <c r="G15" i="6"/>
  <c r="G20" i="10"/>
  <c r="E14" i="6"/>
  <c r="E24" i="10"/>
  <c r="G25" i="10"/>
  <c r="G17" i="6"/>
  <c r="E23" i="10"/>
  <c r="G28" i="6"/>
  <c r="G16" i="10"/>
  <c r="E20" i="10"/>
  <c r="E15" i="6"/>
  <c r="G13" i="6"/>
  <c r="G17" i="10"/>
  <c r="G26" i="10"/>
  <c r="G33" i="6"/>
  <c r="G14" i="6"/>
  <c r="G24" i="10"/>
  <c r="E28" i="10"/>
  <c r="E29" i="6"/>
  <c r="E32" i="10"/>
  <c r="E35" i="6"/>
  <c r="E13" i="10"/>
  <c r="G23" i="10"/>
  <c r="G25" i="6"/>
  <c r="E21" i="10"/>
  <c r="E16" i="6"/>
  <c r="G29" i="6"/>
  <c r="G28" i="10"/>
  <c r="G32" i="10"/>
  <c r="G32" i="6"/>
  <c r="G13" i="10"/>
  <c r="G35" i="6"/>
  <c r="E24" i="6"/>
  <c r="E34" i="10"/>
  <c r="F41" i="6"/>
  <c r="F52" i="6"/>
  <c r="F50" i="6"/>
  <c r="C48" i="6"/>
  <c r="F51" i="6"/>
  <c r="F49" i="6"/>
  <c r="F48" i="6"/>
  <c r="F46" i="6"/>
  <c r="F47" i="6"/>
  <c r="F45" i="6"/>
  <c r="F26" i="6"/>
  <c r="F40" i="6"/>
  <c r="F44" i="6"/>
  <c r="F38" i="6"/>
  <c r="F42" i="6"/>
  <c r="F25" i="6"/>
  <c r="F43" i="6"/>
  <c r="F37" i="6"/>
  <c r="C13" i="6"/>
  <c r="F33" i="6"/>
  <c r="F32" i="6"/>
  <c r="F35" i="6"/>
  <c r="F30" i="6"/>
  <c r="F31" i="6"/>
  <c r="C15" i="6"/>
  <c r="F29" i="6"/>
  <c r="F36" i="6"/>
  <c r="F34" i="6"/>
  <c r="F28" i="6"/>
  <c r="F13" i="6"/>
  <c r="F24" i="6"/>
  <c r="F19" i="6"/>
  <c r="F20" i="6"/>
  <c r="F17" i="6"/>
  <c r="F15" i="6"/>
  <c r="F16" i="6"/>
  <c r="F22" i="6"/>
  <c r="F23" i="6"/>
  <c r="F18" i="6"/>
  <c r="F14" i="6"/>
</calcChain>
</file>

<file path=xl/sharedStrings.xml><?xml version="1.0" encoding="utf-8"?>
<sst xmlns="http://schemas.openxmlformats.org/spreadsheetml/2006/main" count="1238" uniqueCount="156">
  <si>
    <t>Kierowca</t>
  </si>
  <si>
    <t>Pilot</t>
  </si>
  <si>
    <t>Samochód</t>
  </si>
  <si>
    <t>LISTA ZGŁOSZEŃ</t>
  </si>
  <si>
    <t>Warszawa</t>
  </si>
  <si>
    <t>Nr załogi</t>
  </si>
  <si>
    <t>Imię</t>
  </si>
  <si>
    <t>Nazwisko</t>
  </si>
  <si>
    <t>Klub</t>
  </si>
  <si>
    <t>Wpisowe</t>
  </si>
  <si>
    <t>Klasyfikacja klubowa</t>
  </si>
  <si>
    <t>WPŁATY:</t>
  </si>
  <si>
    <t>LISTA STARTOWA</t>
  </si>
  <si>
    <t>Nadany nr.</t>
  </si>
  <si>
    <t>startowy</t>
  </si>
  <si>
    <t xml:space="preserve">Ilość odcinków: </t>
  </si>
  <si>
    <t>długość</t>
  </si>
  <si>
    <t>czas przejazdu</t>
  </si>
  <si>
    <t>Nazwa imprezy:</t>
  </si>
  <si>
    <t>Ilość zadań dodatkowych:</t>
  </si>
  <si>
    <t>Odcinki</t>
  </si>
  <si>
    <t>Zadania dodatkowe</t>
  </si>
  <si>
    <t>Nazwa</t>
  </si>
  <si>
    <t>max pkt.</t>
  </si>
  <si>
    <t>Lp.</t>
  </si>
  <si>
    <t>Taryfa w SZ (pkt)</t>
  </si>
  <si>
    <t xml:space="preserve"> </t>
  </si>
  <si>
    <t>Godzina startu do 1 odc.:</t>
  </si>
  <si>
    <t>Start co (min):</t>
  </si>
  <si>
    <t>Wpłata</t>
  </si>
  <si>
    <t>Debiutanci</t>
  </si>
  <si>
    <t>Punktacja spóźnienia</t>
  </si>
  <si>
    <t>Mnożnik SZ</t>
  </si>
  <si>
    <t>od 01 do 10</t>
  </si>
  <si>
    <t>od 11 do 45</t>
  </si>
  <si>
    <t>BRD</t>
  </si>
  <si>
    <t>Ilość prób SZ:</t>
  </si>
  <si>
    <t>Marka</t>
  </si>
  <si>
    <t>Model</t>
  </si>
  <si>
    <t>nr. Rej</t>
  </si>
  <si>
    <t>lp</t>
  </si>
  <si>
    <t>Imię k</t>
  </si>
  <si>
    <t>Nazwisko k</t>
  </si>
  <si>
    <t>e-mail k</t>
  </si>
  <si>
    <t>telefon k</t>
  </si>
  <si>
    <t>nr. Prawa jazdy k</t>
  </si>
  <si>
    <t>klub k</t>
  </si>
  <si>
    <t>okręg k</t>
  </si>
  <si>
    <t>Imię p</t>
  </si>
  <si>
    <t>Nazwisko p</t>
  </si>
  <si>
    <t>e-mail p</t>
  </si>
  <si>
    <t>telefon p</t>
  </si>
  <si>
    <t>nr. Prawa jazdy p</t>
  </si>
  <si>
    <t>klub p</t>
  </si>
  <si>
    <t>okręg p</t>
  </si>
  <si>
    <t>Startowe</t>
  </si>
  <si>
    <t>klasklub</t>
  </si>
  <si>
    <t>Lp</t>
  </si>
  <si>
    <t>Zamieć 2019</t>
  </si>
  <si>
    <t>Konkurencja</t>
  </si>
  <si>
    <t>NZ</t>
  </si>
  <si>
    <t>Nr. Start.</t>
  </si>
  <si>
    <t>warszawski</t>
  </si>
  <si>
    <t>Godz. Startu do SZ</t>
  </si>
  <si>
    <t>Godz. Startu do D-1</t>
  </si>
  <si>
    <t>Tomasz</t>
  </si>
  <si>
    <t>Szczeciński</t>
  </si>
  <si>
    <t>szczecinski.tomasz@gmail.com</t>
  </si>
  <si>
    <t>Martyna</t>
  </si>
  <si>
    <t>Szczecińska</t>
  </si>
  <si>
    <t>VW</t>
  </si>
  <si>
    <t>Golf</t>
  </si>
  <si>
    <t>WB5590J</t>
  </si>
  <si>
    <t>Iga</t>
  </si>
  <si>
    <t>Badora - Godlewska</t>
  </si>
  <si>
    <t>bronco4x4@wp.pl</t>
  </si>
  <si>
    <t>+48501024942,</t>
  </si>
  <si>
    <t>+48501123591,</t>
  </si>
  <si>
    <t>AK Królewski</t>
  </si>
  <si>
    <t>Paweł</t>
  </si>
  <si>
    <t>Machalski</t>
  </si>
  <si>
    <t>chersi1410@gmail.com</t>
  </si>
  <si>
    <t>+48501444625,</t>
  </si>
  <si>
    <t>Skoda</t>
  </si>
  <si>
    <t>Karoq</t>
  </si>
  <si>
    <t>WA 0639E</t>
  </si>
  <si>
    <t>Michał</t>
  </si>
  <si>
    <t>Paszek</t>
  </si>
  <si>
    <t>MICHAL@DBA-ORA.PL</t>
  </si>
  <si>
    <t>+48788726089,</t>
  </si>
  <si>
    <t>SOS PZMOT</t>
  </si>
  <si>
    <t>łódzki</t>
  </si>
  <si>
    <t>Agnieszka</t>
  </si>
  <si>
    <t>AGNIESZKA@DBA-ORA.PL</t>
  </si>
  <si>
    <t>+48691082793,</t>
  </si>
  <si>
    <t>Citroen</t>
  </si>
  <si>
    <t>BX</t>
  </si>
  <si>
    <t>EL 12J</t>
  </si>
  <si>
    <t>Mikulski</t>
  </si>
  <si>
    <t>mimikulski@interia.pl</t>
  </si>
  <si>
    <t>+48694445770,</t>
  </si>
  <si>
    <t>Aleksandra</t>
  </si>
  <si>
    <t>Mikulska</t>
  </si>
  <si>
    <t>alexandra138mik@gmail.com</t>
  </si>
  <si>
    <t>+48664458405,</t>
  </si>
  <si>
    <t>Ford</t>
  </si>
  <si>
    <t>Mondeo</t>
  </si>
  <si>
    <t>WD87664</t>
  </si>
  <si>
    <t>Wojciech</t>
  </si>
  <si>
    <t>Puk</t>
  </si>
  <si>
    <t>autopomocgniezno@poczta.onet.pl</t>
  </si>
  <si>
    <t>+48601707660</t>
  </si>
  <si>
    <t>AK Wielkopolski</t>
  </si>
  <si>
    <t>poznański</t>
  </si>
  <si>
    <t>Leszek</t>
  </si>
  <si>
    <t>Karaś</t>
  </si>
  <si>
    <t>lkaras@wp.pl</t>
  </si>
  <si>
    <t>+48608509152,</t>
  </si>
  <si>
    <t>AK Polski</t>
  </si>
  <si>
    <t>Peugeot</t>
  </si>
  <si>
    <t>PGN 432AP</t>
  </si>
  <si>
    <t>Adam</t>
  </si>
  <si>
    <t>Burcewicz</t>
  </si>
  <si>
    <t>adam.burcewicz@wp.pl</t>
  </si>
  <si>
    <t>+48789170933,</t>
  </si>
  <si>
    <t>Katarzyna</t>
  </si>
  <si>
    <t>Bilska</t>
  </si>
  <si>
    <t>kasbilska@gmail.com</t>
  </si>
  <si>
    <t>+48796030064,</t>
  </si>
  <si>
    <t>Honda</t>
  </si>
  <si>
    <t>Civic</t>
  </si>
  <si>
    <t>WI 784GW</t>
  </si>
  <si>
    <t>Jacek</t>
  </si>
  <si>
    <t>Susła</t>
  </si>
  <si>
    <t>jacek.susla@wp.pl</t>
  </si>
  <si>
    <t>+48608272226,</t>
  </si>
  <si>
    <t>Podbielski</t>
  </si>
  <si>
    <t>paw_podb@wp.pl</t>
  </si>
  <si>
    <t>+48783995872,</t>
  </si>
  <si>
    <t>Fiat</t>
  </si>
  <si>
    <t>Punto</t>
  </si>
  <si>
    <t>WPR 82812</t>
  </si>
  <si>
    <t>Karol</t>
  </si>
  <si>
    <t>Ropielewski</t>
  </si>
  <si>
    <t>karol.65@onet.eu</t>
  </si>
  <si>
    <t>+48604609059,</t>
  </si>
  <si>
    <t>Karolina</t>
  </si>
  <si>
    <t>Ropielewska-Timofiejew</t>
  </si>
  <si>
    <t>zropielewska@gmail.com</t>
  </si>
  <si>
    <t>+48664781553,</t>
  </si>
  <si>
    <t xml:space="preserve">Renault </t>
  </si>
  <si>
    <t>Koleos</t>
  </si>
  <si>
    <t>Nikodem Mincewicz</t>
  </si>
  <si>
    <t>Maksymilian Osóbka</t>
  </si>
  <si>
    <t>ZZ</t>
  </si>
  <si>
    <t>Peugeot 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</si>
</sst>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h:mm;@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20"/>
      <color rgb="FF00B050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slantDashDot">
        <color indexed="64"/>
      </bottom>
      <diagonal/>
    </border>
    <border>
      <left style="mediumDashed">
        <color indexed="64"/>
      </left>
      <right style="hair">
        <color indexed="64"/>
      </right>
      <top style="slantDashDot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slantDashDot">
        <color indexed="64"/>
      </top>
      <bottom style="hair">
        <color indexed="64"/>
      </bottom>
      <diagonal/>
    </border>
    <border>
      <left style="medium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Dashed">
        <color indexed="64"/>
      </right>
      <top style="hair">
        <color indexed="64"/>
      </top>
      <bottom style="hair">
        <color indexed="64"/>
      </bottom>
      <diagonal/>
    </border>
    <border>
      <left style="mediumDash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slantDashDot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hair">
        <color indexed="64"/>
      </right>
      <top style="hair">
        <color indexed="64"/>
      </top>
      <bottom style="slantDashDot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slantDashDot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slantDashDot">
        <color indexed="64"/>
      </bottom>
      <diagonal/>
    </border>
    <border>
      <left style="hair">
        <color indexed="64"/>
      </left>
      <right style="mediumDashed">
        <color indexed="64"/>
      </right>
      <top style="hair">
        <color indexed="64"/>
      </top>
      <bottom style="slantDashDot">
        <color indexed="64"/>
      </bottom>
      <diagonal/>
    </border>
    <border>
      <left style="medium">
        <color indexed="64"/>
      </left>
      <right style="medium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dotted">
        <color indexed="64"/>
      </bottom>
      <diagonal/>
    </border>
    <border>
      <left style="mediumDash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9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 applyAlignment="1">
      <alignment horizontal="right"/>
    </xf>
    <xf numFmtId="0" fontId="0" fillId="4" borderId="0" xfId="0" applyFill="1"/>
    <xf numFmtId="0" fontId="3" fillId="4" borderId="1" xfId="0" applyFont="1" applyFill="1" applyBorder="1"/>
    <xf numFmtId="0" fontId="0" fillId="10" borderId="1" xfId="0" applyFill="1" applyBorder="1"/>
    <xf numFmtId="0" fontId="0" fillId="11" borderId="2" xfId="0" applyFill="1" applyBorder="1"/>
    <xf numFmtId="0" fontId="0" fillId="11" borderId="3" xfId="0" applyFill="1" applyBorder="1"/>
    <xf numFmtId="0" fontId="0" fillId="11" borderId="4" xfId="0" applyFill="1" applyBorder="1"/>
    <xf numFmtId="0" fontId="0" fillId="11" borderId="5" xfId="0" applyFill="1" applyBorder="1"/>
    <xf numFmtId="0" fontId="0" fillId="11" borderId="7" xfId="0" applyFill="1" applyBorder="1"/>
    <xf numFmtId="0" fontId="0" fillId="11" borderId="8" xfId="0" applyFill="1" applyBorder="1"/>
    <xf numFmtId="0" fontId="0" fillId="13" borderId="1" xfId="0" applyFill="1" applyBorder="1"/>
    <xf numFmtId="0" fontId="0" fillId="5" borderId="3" xfId="0" applyFill="1" applyBorder="1"/>
    <xf numFmtId="0" fontId="0" fillId="5" borderId="5" xfId="0" applyFill="1" applyBorder="1"/>
    <xf numFmtId="0" fontId="0" fillId="12" borderId="3" xfId="0" applyFill="1" applyBorder="1"/>
    <xf numFmtId="0" fontId="0" fillId="12" borderId="5" xfId="0" applyFill="1" applyBorder="1"/>
    <xf numFmtId="0" fontId="0" fillId="17" borderId="0" xfId="0" applyFill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6" borderId="1" xfId="0" applyFill="1" applyBorder="1"/>
    <xf numFmtId="0" fontId="3" fillId="4" borderId="0" xfId="0" applyFont="1" applyFill="1"/>
    <xf numFmtId="0" fontId="1" fillId="4" borderId="0" xfId="0" applyFont="1" applyFill="1" applyAlignment="1">
      <alignment horizontal="center"/>
    </xf>
    <xf numFmtId="44" fontId="0" fillId="4" borderId="0" xfId="1" applyFont="1" applyFill="1"/>
    <xf numFmtId="44" fontId="0" fillId="4" borderId="0" xfId="0" applyNumberFormat="1" applyFill="1"/>
    <xf numFmtId="14" fontId="3" fillId="0" borderId="0" xfId="0" applyNumberFormat="1" applyFont="1" applyAlignment="1">
      <alignment horizontal="right" indent="1"/>
    </xf>
    <xf numFmtId="0" fontId="0" fillId="0" borderId="0" xfId="0" applyAlignment="1">
      <alignment horizontal="right" indent="1"/>
    </xf>
    <xf numFmtId="22" fontId="3" fillId="0" borderId="0" xfId="0" applyNumberFormat="1" applyFont="1" applyAlignment="1">
      <alignment horizontal="left"/>
    </xf>
    <xf numFmtId="0" fontId="0" fillId="4" borderId="0" xfId="0" applyFill="1" applyAlignment="1">
      <alignment horizontal="center"/>
    </xf>
    <xf numFmtId="44" fontId="0" fillId="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19" borderId="9" xfId="0" applyFill="1" applyBorder="1" applyAlignment="1">
      <alignment horizontal="center"/>
    </xf>
    <xf numFmtId="0" fontId="0" fillId="19" borderId="10" xfId="0" applyFill="1" applyBorder="1"/>
    <xf numFmtId="16" fontId="3" fillId="4" borderId="1" xfId="0" applyNumberFormat="1" applyFont="1" applyFill="1" applyBorder="1"/>
    <xf numFmtId="0" fontId="6" fillId="6" borderId="1" xfId="0" applyFont="1" applyFill="1" applyBorder="1"/>
    <xf numFmtId="0" fontId="0" fillId="10" borderId="28" xfId="0" applyFill="1" applyBorder="1"/>
    <xf numFmtId="0" fontId="0" fillId="10" borderId="29" xfId="0" applyFill="1" applyBorder="1"/>
    <xf numFmtId="0" fontId="0" fillId="10" borderId="31" xfId="0" applyFill="1" applyBorder="1"/>
    <xf numFmtId="0" fontId="0" fillId="13" borderId="28" xfId="0" applyFill="1" applyBorder="1"/>
    <xf numFmtId="0" fontId="0" fillId="13" borderId="29" xfId="0" applyFill="1" applyBorder="1"/>
    <xf numFmtId="0" fontId="0" fillId="13" borderId="31" xfId="0" applyFill="1" applyBorder="1"/>
    <xf numFmtId="0" fontId="0" fillId="8" borderId="28" xfId="0" applyFill="1" applyBorder="1"/>
    <xf numFmtId="0" fontId="0" fillId="8" borderId="29" xfId="0" applyFill="1" applyBorder="1"/>
    <xf numFmtId="0" fontId="0" fillId="8" borderId="30" xfId="0" applyFill="1" applyBorder="1"/>
    <xf numFmtId="0" fontId="0" fillId="3" borderId="16" xfId="0" applyFill="1" applyBorder="1"/>
    <xf numFmtId="0" fontId="0" fillId="18" borderId="32" xfId="0" applyFill="1" applyBorder="1"/>
    <xf numFmtId="0" fontId="0" fillId="18" borderId="33" xfId="0" applyFill="1" applyBorder="1"/>
    <xf numFmtId="0" fontId="0" fillId="3" borderId="8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5" xfId="0" applyFill="1" applyBorder="1" applyProtection="1">
      <protection locked="0"/>
    </xf>
    <xf numFmtId="44" fontId="0" fillId="0" borderId="3" xfId="1" applyFont="1" applyBorder="1" applyProtection="1">
      <protection locked="0"/>
    </xf>
    <xf numFmtId="44" fontId="0" fillId="0" borderId="13" xfId="1" applyFont="1" applyBorder="1" applyAlignment="1" applyProtection="1">
      <alignment horizontal="center"/>
      <protection locked="0"/>
    </xf>
    <xf numFmtId="1" fontId="0" fillId="18" borderId="1" xfId="0" applyNumberFormat="1" applyFill="1" applyBorder="1" applyProtection="1">
      <protection locked="0"/>
    </xf>
    <xf numFmtId="44" fontId="0" fillId="0" borderId="5" xfId="1" applyFont="1" applyBorder="1" applyProtection="1">
      <protection locked="0"/>
    </xf>
    <xf numFmtId="44" fontId="0" fillId="0" borderId="14" xfId="1" applyFont="1" applyBorder="1" applyAlignment="1" applyProtection="1">
      <alignment horizontal="center"/>
      <protection locked="0"/>
    </xf>
    <xf numFmtId="0" fontId="0" fillId="7" borderId="6" xfId="0" applyFill="1" applyBorder="1" applyProtection="1">
      <protection locked="0"/>
    </xf>
    <xf numFmtId="44" fontId="0" fillId="0" borderId="8" xfId="1" applyFont="1" applyBorder="1" applyProtection="1">
      <protection locked="0"/>
    </xf>
    <xf numFmtId="44" fontId="0" fillId="0" borderId="15" xfId="1" applyFont="1" applyBorder="1" applyAlignment="1" applyProtection="1">
      <alignment horizontal="center"/>
      <protection locked="0"/>
    </xf>
    <xf numFmtId="0" fontId="0" fillId="18" borderId="0" xfId="0" applyFill="1"/>
    <xf numFmtId="0" fontId="0" fillId="11" borderId="17" xfId="0" applyFill="1" applyBorder="1" applyProtection="1">
      <protection locked="0"/>
    </xf>
    <xf numFmtId="0" fontId="0" fillId="11" borderId="18" xfId="0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0" fillId="7" borderId="17" xfId="0" applyFill="1" applyBorder="1" applyProtection="1">
      <protection locked="0"/>
    </xf>
    <xf numFmtId="0" fontId="0" fillId="7" borderId="18" xfId="0" applyFill="1" applyBorder="1" applyProtection="1">
      <protection locked="0"/>
    </xf>
    <xf numFmtId="0" fontId="0" fillId="7" borderId="25" xfId="0" applyFill="1" applyBorder="1" applyProtection="1">
      <protection locked="0"/>
    </xf>
    <xf numFmtId="0" fontId="0" fillId="11" borderId="19" xfId="0" applyFill="1" applyBorder="1" applyProtection="1">
      <protection locked="0"/>
    </xf>
    <xf numFmtId="0" fontId="0" fillId="11" borderId="20" xfId="0" applyFill="1" applyBorder="1" applyProtection="1">
      <protection locked="0"/>
    </xf>
    <xf numFmtId="0" fontId="0" fillId="11" borderId="21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0" fillId="5" borderId="21" xfId="0" applyFill="1" applyBorder="1" applyProtection="1">
      <protection locked="0"/>
    </xf>
    <xf numFmtId="0" fontId="0" fillId="7" borderId="19" xfId="0" applyFill="1" applyBorder="1" applyProtection="1">
      <protection locked="0"/>
    </xf>
    <xf numFmtId="0" fontId="0" fillId="7" borderId="20" xfId="0" applyFill="1" applyBorder="1" applyProtection="1">
      <protection locked="0"/>
    </xf>
    <xf numFmtId="0" fontId="0" fillId="7" borderId="26" xfId="0" applyFill="1" applyBorder="1" applyProtection="1">
      <protection locked="0"/>
    </xf>
    <xf numFmtId="0" fontId="0" fillId="11" borderId="22" xfId="0" applyFill="1" applyBorder="1" applyProtection="1">
      <protection locked="0"/>
    </xf>
    <xf numFmtId="0" fontId="0" fillId="11" borderId="23" xfId="0" applyFill="1" applyBorder="1" applyProtection="1">
      <protection locked="0"/>
    </xf>
    <xf numFmtId="0" fontId="0" fillId="11" borderId="24" xfId="0" applyFill="1" applyBorder="1" applyProtection="1">
      <protection locked="0"/>
    </xf>
    <xf numFmtId="0" fontId="0" fillId="5" borderId="22" xfId="0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0" fillId="7" borderId="22" xfId="0" applyFill="1" applyBorder="1" applyProtection="1">
      <protection locked="0"/>
    </xf>
    <xf numFmtId="0" fontId="0" fillId="7" borderId="23" xfId="0" applyFill="1" applyBorder="1" applyProtection="1">
      <protection locked="0"/>
    </xf>
    <xf numFmtId="0" fontId="0" fillId="7" borderId="27" xfId="0" applyFill="1" applyBorder="1" applyProtection="1">
      <protection locked="0"/>
    </xf>
    <xf numFmtId="0" fontId="1" fillId="8" borderId="1" xfId="0" applyFont="1" applyFill="1" applyBorder="1" applyProtection="1">
      <protection locked="0"/>
    </xf>
    <xf numFmtId="44" fontId="0" fillId="0" borderId="0" xfId="1" applyFont="1"/>
    <xf numFmtId="0" fontId="0" fillId="8" borderId="0" xfId="0" applyFill="1"/>
    <xf numFmtId="1" fontId="7" fillId="18" borderId="1" xfId="0" applyNumberFormat="1" applyFont="1" applyFill="1" applyBorder="1" applyProtection="1">
      <protection locked="0"/>
    </xf>
    <xf numFmtId="0" fontId="8" fillId="5" borderId="20" xfId="3" applyFill="1" applyBorder="1" applyProtection="1">
      <protection locked="0"/>
    </xf>
    <xf numFmtId="0" fontId="8" fillId="11" borderId="18" xfId="3" applyFill="1" applyBorder="1" applyProtection="1">
      <protection locked="0"/>
    </xf>
    <xf numFmtId="0" fontId="8" fillId="11" borderId="20" xfId="3" applyFill="1" applyBorder="1" applyProtection="1">
      <protection locked="0"/>
    </xf>
    <xf numFmtId="0" fontId="8" fillId="11" borderId="0" xfId="3" applyFill="1"/>
    <xf numFmtId="0" fontId="0" fillId="7" borderId="13" xfId="0" applyFill="1" applyBorder="1" applyProtection="1">
      <protection locked="0"/>
    </xf>
    <xf numFmtId="0" fontId="0" fillId="7" borderId="14" xfId="0" applyFill="1" applyBorder="1" applyProtection="1">
      <protection locked="0"/>
    </xf>
    <xf numFmtId="0" fontId="0" fillId="8" borderId="34" xfId="0" applyFill="1" applyBorder="1"/>
    <xf numFmtId="0" fontId="0" fillId="7" borderId="35" xfId="0" applyFill="1" applyBorder="1" applyProtection="1">
      <protection locked="0"/>
    </xf>
    <xf numFmtId="0" fontId="0" fillId="7" borderId="36" xfId="0" applyFill="1" applyBorder="1" applyProtection="1">
      <protection locked="0"/>
    </xf>
    <xf numFmtId="0" fontId="0" fillId="7" borderId="37" xfId="0" applyFill="1" applyBorder="1" applyProtection="1">
      <protection locked="0"/>
    </xf>
    <xf numFmtId="0" fontId="0" fillId="7" borderId="38" xfId="0" applyFill="1" applyBorder="1" applyProtection="1">
      <protection locked="0"/>
    </xf>
    <xf numFmtId="44" fontId="0" fillId="0" borderId="0" xfId="0" applyNumberFormat="1"/>
    <xf numFmtId="0" fontId="0" fillId="0" borderId="0" xfId="0" applyProtection="1">
      <protection locked="0"/>
    </xf>
    <xf numFmtId="4" fontId="0" fillId="5" borderId="20" xfId="0" applyNumberFormat="1" applyFill="1" applyBorder="1" applyProtection="1">
      <protection locked="0"/>
    </xf>
    <xf numFmtId="0" fontId="0" fillId="11" borderId="20" xfId="0" quotePrefix="1" applyFill="1" applyBorder="1" applyProtection="1">
      <protection locked="0"/>
    </xf>
    <xf numFmtId="4" fontId="0" fillId="5" borderId="20" xfId="0" quotePrefix="1" applyNumberFormat="1" applyFill="1" applyBorder="1" applyProtection="1">
      <protection locked="0"/>
    </xf>
    <xf numFmtId="0" fontId="4" fillId="2" borderId="39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0" fillId="0" borderId="39" xfId="0" applyFont="1" applyFill="1" applyBorder="1"/>
    <xf numFmtId="0" fontId="10" fillId="0" borderId="39" xfId="0" applyFont="1" applyBorder="1"/>
    <xf numFmtId="4" fontId="0" fillId="5" borderId="18" xfId="0" quotePrefix="1" applyNumberFormat="1" applyFill="1" applyBorder="1" applyProtection="1">
      <protection locked="0"/>
    </xf>
    <xf numFmtId="0" fontId="0" fillId="0" borderId="0" xfId="0" applyFill="1" applyAlignment="1">
      <alignment horizontal="center" vertical="center"/>
    </xf>
    <xf numFmtId="0" fontId="1" fillId="0" borderId="0" xfId="0" applyFont="1"/>
    <xf numFmtId="0" fontId="9" fillId="3" borderId="39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" fillId="10" borderId="39" xfId="0" applyFont="1" applyFill="1" applyBorder="1" applyAlignment="1">
      <alignment horizontal="center" vertical="center"/>
    </xf>
    <xf numFmtId="0" fontId="10" fillId="11" borderId="39" xfId="0" applyFont="1" applyFill="1" applyBorder="1" applyAlignment="1">
      <alignment horizontal="center" vertical="center"/>
    </xf>
    <xf numFmtId="0" fontId="0" fillId="11" borderId="18" xfId="0" quotePrefix="1" applyFill="1" applyBorder="1" applyProtection="1">
      <protection locked="0"/>
    </xf>
    <xf numFmtId="0" fontId="0" fillId="11" borderId="0" xfId="0" quotePrefix="1" applyFill="1" applyProtection="1">
      <protection hidden="1"/>
    </xf>
    <xf numFmtId="0" fontId="0" fillId="5" borderId="0" xfId="0" quotePrefix="1" applyFill="1" applyProtection="1">
      <protection hidden="1"/>
    </xf>
    <xf numFmtId="0" fontId="0" fillId="7" borderId="20" xfId="0" applyFill="1" applyBorder="1" applyAlignment="1" applyProtection="1">
      <alignment horizontal="left"/>
      <protection locked="0"/>
    </xf>
    <xf numFmtId="0" fontId="0" fillId="5" borderId="20" xfId="0" quotePrefix="1" applyFill="1" applyBorder="1" applyProtection="1">
      <protection locked="0"/>
    </xf>
    <xf numFmtId="0" fontId="1" fillId="10" borderId="3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0" fontId="0" fillId="0" borderId="39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" fillId="5" borderId="18" xfId="3" applyFill="1" applyBorder="1" applyProtection="1">
      <protection locked="0"/>
    </xf>
    <xf numFmtId="0" fontId="11" fillId="0" borderId="39" xfId="0" applyFont="1" applyFill="1" applyBorder="1"/>
    <xf numFmtId="0" fontId="0" fillId="11" borderId="19" xfId="0" applyFont="1" applyFill="1" applyBorder="1" applyProtection="1">
      <protection locked="0"/>
    </xf>
    <xf numFmtId="0" fontId="2" fillId="0" borderId="0" xfId="0" applyFont="1" applyAlignment="1"/>
    <xf numFmtId="0" fontId="3" fillId="4" borderId="1" xfId="0" applyFont="1" applyFill="1" applyBorder="1" applyAlignment="1">
      <alignment horizontal="center"/>
    </xf>
    <xf numFmtId="0" fontId="1" fillId="8" borderId="11" xfId="0" applyFont="1" applyFill="1" applyBorder="1" applyAlignment="1" applyProtection="1">
      <alignment horizontal="center"/>
      <protection locked="0"/>
    </xf>
    <xf numFmtId="0" fontId="1" fillId="8" borderId="12" xfId="0" applyFont="1" applyFill="1" applyBorder="1" applyAlignment="1" applyProtection="1">
      <alignment horizontal="center"/>
      <protection locked="0"/>
    </xf>
    <xf numFmtId="164" fontId="1" fillId="8" borderId="11" xfId="0" applyNumberFormat="1" applyFont="1" applyFill="1" applyBorder="1" applyAlignment="1" applyProtection="1">
      <alignment horizontal="center"/>
      <protection locked="0"/>
    </xf>
    <xf numFmtId="164" fontId="1" fillId="8" borderId="12" xfId="0" applyNumberFormat="1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0" fillId="17" borderId="9" xfId="0" applyFill="1" applyBorder="1" applyAlignment="1">
      <alignment horizontal="center" vertical="center"/>
    </xf>
    <xf numFmtId="0" fontId="0" fillId="17" borderId="10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5" borderId="9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horizontal="left"/>
    </xf>
  </cellXfs>
  <cellStyles count="9">
    <cellStyle name="Hiperłącze" xfId="3" builtinId="8"/>
    <cellStyle name="Normalny" xfId="0" builtinId="0"/>
    <cellStyle name="Walutowy" xfId="1" builtinId="4"/>
    <cellStyle name="Walutowy 2" xfId="2" xr:uid="{00000000-0005-0000-0000-000003000000}"/>
    <cellStyle name="Walutowy 3" xfId="4" xr:uid="{00000000-0005-0000-0000-000004000000}"/>
    <cellStyle name="Walutowy 4" xfId="5" xr:uid="{00000000-0005-0000-0000-000005000000}"/>
    <cellStyle name="Walutowy 5" xfId="6" xr:uid="{00000000-0005-0000-0000-000006000000}"/>
    <cellStyle name="Walutowy 6" xfId="7" xr:uid="{6AD16A69-CAC4-413E-87F3-2890845F7ED0}"/>
    <cellStyle name="Walutowy 7" xfId="8" xr:uid="{51A1F17B-A054-4C3F-8B9A-E190AC011F7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47625</xdr:rowOff>
    </xdr:from>
    <xdr:to>
      <xdr:col>0</xdr:col>
      <xdr:colOff>180975</xdr:colOff>
      <xdr:row>7</xdr:row>
      <xdr:rowOff>38100</xdr:rowOff>
    </xdr:to>
    <xdr:pic>
      <xdr:nvPicPr>
        <xdr:cNvPr id="2" name="Obraz 1" descr="logo aktualne-2009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38125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0</xdr:row>
      <xdr:rowOff>152400</xdr:rowOff>
    </xdr:from>
    <xdr:to>
      <xdr:col>2</xdr:col>
      <xdr:colOff>523875</xdr:colOff>
      <xdr:row>8</xdr:row>
      <xdr:rowOff>1281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152400"/>
          <a:ext cx="0" cy="1372881"/>
        </a:xfrm>
        <a:prstGeom prst="rect">
          <a:avLst/>
        </a:prstGeom>
      </xdr:spPr>
    </xdr:pic>
    <xdr:clientData/>
  </xdr:twoCellAnchor>
  <xdr:twoCellAnchor editAs="oneCell">
    <xdr:from>
      <xdr:col>2</xdr:col>
      <xdr:colOff>1557617</xdr:colOff>
      <xdr:row>2</xdr:row>
      <xdr:rowOff>56030</xdr:rowOff>
    </xdr:from>
    <xdr:to>
      <xdr:col>5</xdr:col>
      <xdr:colOff>614229</xdr:colOff>
      <xdr:row>9</xdr:row>
      <xdr:rowOff>168090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2029" y="437030"/>
          <a:ext cx="5993053" cy="14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47625</xdr:rowOff>
    </xdr:from>
    <xdr:to>
      <xdr:col>0</xdr:col>
      <xdr:colOff>180975</xdr:colOff>
      <xdr:row>7</xdr:row>
      <xdr:rowOff>38100</xdr:rowOff>
    </xdr:to>
    <xdr:pic>
      <xdr:nvPicPr>
        <xdr:cNvPr id="2" name="Obraz 1" descr="logo aktualne-2009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38125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</xdr:colOff>
      <xdr:row>0</xdr:row>
      <xdr:rowOff>152400</xdr:rowOff>
    </xdr:from>
    <xdr:to>
      <xdr:col>2</xdr:col>
      <xdr:colOff>523875</xdr:colOff>
      <xdr:row>8</xdr:row>
      <xdr:rowOff>1281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152400"/>
          <a:ext cx="0" cy="137288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0</xdr:row>
      <xdr:rowOff>48361</xdr:rowOff>
    </xdr:from>
    <xdr:to>
      <xdr:col>2</xdr:col>
      <xdr:colOff>400324</xdr:colOff>
      <xdr:row>7</xdr:row>
      <xdr:rowOff>154861</xdr:rowOff>
    </xdr:to>
    <xdr:pic>
      <xdr:nvPicPr>
        <xdr:cNvPr id="4" name="Obraz 3" descr="logo aktualne-2009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8361"/>
          <a:ext cx="979108" cy="144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930088</xdr:colOff>
      <xdr:row>0</xdr:row>
      <xdr:rowOff>1</xdr:rowOff>
    </xdr:from>
    <xdr:to>
      <xdr:col>2</xdr:col>
      <xdr:colOff>2144463</xdr:colOff>
      <xdr:row>8</xdr:row>
      <xdr:rowOff>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5863" y="1"/>
          <a:ext cx="1214375" cy="1524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914400</xdr:colOff>
          <xdr:row>1</xdr:row>
          <xdr:rowOff>9525</xdr:rowOff>
        </xdr:from>
        <xdr:to>
          <xdr:col>5</xdr:col>
          <xdr:colOff>85725</xdr:colOff>
          <xdr:row>6</xdr:row>
          <xdr:rowOff>133350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lkaras@wp.pl" TargetMode="External"/><Relationship Id="rId1" Type="http://schemas.openxmlformats.org/officeDocument/2006/relationships/hyperlink" Target="mailto:autopomocgniezno@poczta.onet.p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workbookViewId="0">
      <selection activeCell="C5" sqref="C5:D5"/>
    </sheetView>
  </sheetViews>
  <sheetFormatPr defaultColWidth="0" defaultRowHeight="15" zeroHeight="1" x14ac:dyDescent="0.25"/>
  <cols>
    <col min="1" max="1" width="3.5703125" style="2" customWidth="1"/>
    <col min="2" max="2" width="24.140625" customWidth="1"/>
    <col min="3" max="3" width="9.140625" customWidth="1"/>
    <col min="4" max="4" width="21.28515625" customWidth="1"/>
    <col min="5" max="5" width="9.140625" customWidth="1"/>
    <col min="6" max="16384" width="9.140625" hidden="1"/>
  </cols>
  <sheetData>
    <row r="1" spans="2:5" x14ac:dyDescent="0.25">
      <c r="B1" s="2"/>
      <c r="C1" s="2"/>
      <c r="D1" s="2"/>
      <c r="E1" s="2"/>
    </row>
    <row r="2" spans="2:5" x14ac:dyDescent="0.25">
      <c r="B2" s="3" t="s">
        <v>18</v>
      </c>
      <c r="C2" s="132" t="s">
        <v>58</v>
      </c>
      <c r="D2" s="132"/>
      <c r="E2" s="2"/>
    </row>
    <row r="3" spans="2:5" x14ac:dyDescent="0.25">
      <c r="B3" s="20"/>
      <c r="C3" s="21"/>
      <c r="D3" s="21"/>
      <c r="E3" s="2"/>
    </row>
    <row r="4" spans="2:5" x14ac:dyDescent="0.25">
      <c r="B4" s="3" t="s">
        <v>27</v>
      </c>
      <c r="C4" s="130">
        <v>0.41666666666666669</v>
      </c>
      <c r="D4" s="131"/>
      <c r="E4" s="2"/>
    </row>
    <row r="5" spans="2:5" x14ac:dyDescent="0.25">
      <c r="B5" s="3" t="s">
        <v>28</v>
      </c>
      <c r="C5" s="130">
        <v>6.9444444444444447E-4</v>
      </c>
      <c r="D5" s="131"/>
      <c r="E5" s="2"/>
    </row>
    <row r="6" spans="2:5" x14ac:dyDescent="0.25">
      <c r="B6" s="2"/>
      <c r="C6" s="2"/>
      <c r="D6" s="2"/>
      <c r="E6" s="2"/>
    </row>
    <row r="7" spans="2:5" x14ac:dyDescent="0.25">
      <c r="B7" s="3" t="s">
        <v>32</v>
      </c>
      <c r="C7" s="128">
        <v>1</v>
      </c>
      <c r="D7" s="129"/>
      <c r="E7" s="2"/>
    </row>
    <row r="8" spans="2:5" x14ac:dyDescent="0.25">
      <c r="B8" s="3" t="s">
        <v>25</v>
      </c>
      <c r="C8" s="128">
        <v>200</v>
      </c>
      <c r="D8" s="129"/>
      <c r="E8" s="2"/>
    </row>
    <row r="9" spans="2:5" x14ac:dyDescent="0.25">
      <c r="B9" s="20"/>
      <c r="C9" s="21"/>
      <c r="D9" s="21"/>
      <c r="E9" s="2"/>
    </row>
    <row r="10" spans="2:5" x14ac:dyDescent="0.25">
      <c r="B10" s="127" t="s">
        <v>31</v>
      </c>
      <c r="C10" s="127"/>
      <c r="D10" s="127"/>
      <c r="E10" s="2"/>
    </row>
    <row r="11" spans="2:5" x14ac:dyDescent="0.25">
      <c r="B11" s="32" t="s">
        <v>33</v>
      </c>
      <c r="C11" s="132">
        <v>5</v>
      </c>
      <c r="D11" s="132"/>
      <c r="E11" s="2"/>
    </row>
    <row r="12" spans="2:5" x14ac:dyDescent="0.25">
      <c r="B12" s="3" t="s">
        <v>34</v>
      </c>
      <c r="C12" s="132">
        <v>10</v>
      </c>
      <c r="D12" s="132"/>
      <c r="E12" s="2"/>
    </row>
    <row r="13" spans="2:5" x14ac:dyDescent="0.25">
      <c r="B13" s="2"/>
      <c r="C13" s="2"/>
      <c r="D13" s="2"/>
      <c r="E13" s="2"/>
    </row>
    <row r="14" spans="2:5" x14ac:dyDescent="0.25">
      <c r="B14" s="3" t="s">
        <v>15</v>
      </c>
      <c r="C14" s="132">
        <v>2</v>
      </c>
      <c r="D14" s="132"/>
      <c r="E14" s="2"/>
    </row>
    <row r="15" spans="2:5" x14ac:dyDescent="0.25">
      <c r="B15" s="3" t="s">
        <v>36</v>
      </c>
      <c r="C15" s="132">
        <v>4</v>
      </c>
      <c r="D15" s="132"/>
      <c r="E15" s="2"/>
    </row>
    <row r="16" spans="2:5" x14ac:dyDescent="0.25">
      <c r="B16" s="3" t="s">
        <v>19</v>
      </c>
      <c r="C16" s="132">
        <v>1</v>
      </c>
      <c r="D16" s="132"/>
      <c r="E16" s="2"/>
    </row>
    <row r="17" spans="2:5" x14ac:dyDescent="0.25">
      <c r="B17" s="2"/>
      <c r="C17" s="2"/>
      <c r="D17" s="2"/>
      <c r="E17" s="2"/>
    </row>
    <row r="18" spans="2:5" x14ac:dyDescent="0.25">
      <c r="B18" s="127" t="s">
        <v>20</v>
      </c>
      <c r="C18" s="127"/>
      <c r="D18" s="127"/>
      <c r="E18" s="2"/>
    </row>
    <row r="19" spans="2:5" x14ac:dyDescent="0.25">
      <c r="B19" s="3" t="s">
        <v>24</v>
      </c>
      <c r="C19" s="3" t="s">
        <v>16</v>
      </c>
      <c r="D19" s="3" t="s">
        <v>17</v>
      </c>
      <c r="E19" s="2"/>
    </row>
    <row r="20" spans="2:5" x14ac:dyDescent="0.25">
      <c r="B20" s="3">
        <v>1</v>
      </c>
      <c r="C20" s="83">
        <v>37</v>
      </c>
      <c r="D20" s="83">
        <v>150</v>
      </c>
      <c r="E20" s="2"/>
    </row>
    <row r="21" spans="2:5" x14ac:dyDescent="0.25">
      <c r="B21" s="3">
        <v>2</v>
      </c>
      <c r="C21" s="83">
        <v>31</v>
      </c>
      <c r="D21" s="83">
        <v>140</v>
      </c>
      <c r="E21" s="2"/>
    </row>
    <row r="22" spans="2:5" x14ac:dyDescent="0.25">
      <c r="B22" s="3">
        <v>3</v>
      </c>
      <c r="C22" s="83"/>
      <c r="D22" s="83"/>
      <c r="E22" s="2"/>
    </row>
    <row r="23" spans="2:5" x14ac:dyDescent="0.25">
      <c r="B23" s="3">
        <v>4</v>
      </c>
      <c r="C23" s="83"/>
      <c r="D23" s="83"/>
      <c r="E23" s="2"/>
    </row>
    <row r="24" spans="2:5" x14ac:dyDescent="0.25">
      <c r="B24" s="2"/>
      <c r="C24" s="2"/>
      <c r="D24" s="2"/>
      <c r="E24" s="2"/>
    </row>
    <row r="25" spans="2:5" x14ac:dyDescent="0.25">
      <c r="B25" s="127" t="s">
        <v>21</v>
      </c>
      <c r="C25" s="127"/>
      <c r="D25" s="127"/>
      <c r="E25" s="2"/>
    </row>
    <row r="26" spans="2:5" x14ac:dyDescent="0.25">
      <c r="B26" s="3" t="s">
        <v>24</v>
      </c>
      <c r="C26" s="3" t="s">
        <v>23</v>
      </c>
      <c r="D26" s="3" t="s">
        <v>22</v>
      </c>
      <c r="E26" s="2"/>
    </row>
    <row r="27" spans="2:5" x14ac:dyDescent="0.25">
      <c r="B27" s="3">
        <v>1</v>
      </c>
      <c r="C27" s="83">
        <v>200</v>
      </c>
      <c r="D27" s="83" t="s">
        <v>35</v>
      </c>
      <c r="E27" s="2"/>
    </row>
    <row r="28" spans="2:5" x14ac:dyDescent="0.25">
      <c r="B28" s="3">
        <v>2</v>
      </c>
      <c r="C28" s="83"/>
      <c r="D28" s="83"/>
      <c r="E28" s="2"/>
    </row>
    <row r="29" spans="2:5" x14ac:dyDescent="0.25">
      <c r="B29" s="3">
        <v>3</v>
      </c>
      <c r="C29" s="83"/>
      <c r="D29" s="83"/>
      <c r="E29" s="2"/>
    </row>
    <row r="30" spans="2:5" x14ac:dyDescent="0.25">
      <c r="B30" s="3">
        <v>4</v>
      </c>
      <c r="C30" s="83"/>
      <c r="D30" s="83"/>
      <c r="E30" s="2"/>
    </row>
    <row r="31" spans="2:5" x14ac:dyDescent="0.25">
      <c r="B31" s="3">
        <v>5</v>
      </c>
      <c r="C31" s="83"/>
      <c r="D31" s="83"/>
      <c r="E31" s="2"/>
    </row>
    <row r="32" spans="2:5" x14ac:dyDescent="0.25">
      <c r="B32" s="3">
        <v>6</v>
      </c>
      <c r="C32" s="83"/>
      <c r="D32" s="83"/>
      <c r="E32" s="2"/>
    </row>
    <row r="33" spans="2:5" x14ac:dyDescent="0.25">
      <c r="B33" s="3">
        <v>7</v>
      </c>
      <c r="C33" s="83"/>
      <c r="D33" s="83"/>
      <c r="E33" s="2"/>
    </row>
    <row r="34" spans="2:5" x14ac:dyDescent="0.25">
      <c r="B34" s="3">
        <v>8</v>
      </c>
      <c r="C34" s="83"/>
      <c r="D34" s="83"/>
      <c r="E34" s="2"/>
    </row>
    <row r="35" spans="2:5" x14ac:dyDescent="0.25">
      <c r="B35" s="2"/>
      <c r="C35" s="2"/>
      <c r="D35" s="2"/>
      <c r="E35" s="2"/>
    </row>
  </sheetData>
  <sheetProtection algorithmName="SHA-512" hashValue="SpeHcjcTssUHGCVWcazQllFvSUpsGfQP7b6oahG1/xF+d0wz0Az5QvKWpyqJ3UMshbY37weGPjj1+f+9Nwng4g==" saltValue="kcAGw1NwnzxtPJKRQmr4cQ==" spinCount="100000" sheet="1" objects="1" scenarios="1" selectLockedCells="1"/>
  <mergeCells count="13">
    <mergeCell ref="B25:D25"/>
    <mergeCell ref="C8:D8"/>
    <mergeCell ref="C4:D4"/>
    <mergeCell ref="C5:D5"/>
    <mergeCell ref="C2:D2"/>
    <mergeCell ref="B18:D18"/>
    <mergeCell ref="B10:D10"/>
    <mergeCell ref="C7:D7"/>
    <mergeCell ref="C11:D11"/>
    <mergeCell ref="C12:D12"/>
    <mergeCell ref="C14:D14"/>
    <mergeCell ref="C15:D15"/>
    <mergeCell ref="C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3"/>
  <sheetViews>
    <sheetView workbookViewId="0">
      <pane xSplit="1" ySplit="1" topLeftCell="K2" activePane="bottomRight" state="frozen"/>
      <selection pane="topRight" activeCell="B1" sqref="B1"/>
      <selection pane="bottomLeft" activeCell="A3" sqref="A3"/>
      <selection pane="bottomRight" activeCell="U12" sqref="U12"/>
    </sheetView>
  </sheetViews>
  <sheetFormatPr defaultColWidth="9.140625" defaultRowHeight="15" zeroHeight="1" x14ac:dyDescent="0.25"/>
  <cols>
    <col min="1" max="1" width="9.140625" customWidth="1"/>
    <col min="2" max="2" width="10.85546875" customWidth="1"/>
    <col min="3" max="3" width="22.85546875" bestFit="1" customWidth="1"/>
    <col min="4" max="4" width="36.140625" bestFit="1" customWidth="1"/>
    <col min="5" max="5" width="14.5703125" bestFit="1" customWidth="1"/>
    <col min="6" max="6" width="15.85546875" bestFit="1" customWidth="1"/>
    <col min="7" max="7" width="26.85546875" bestFit="1" customWidth="1"/>
    <col min="8" max="8" width="11" bestFit="1" customWidth="1"/>
    <col min="9" max="9" width="14.28515625" customWidth="1"/>
    <col min="10" max="10" width="23.5703125" bestFit="1" customWidth="1"/>
    <col min="11" max="11" width="37.42578125" bestFit="1" customWidth="1"/>
    <col min="12" max="13" width="16" bestFit="1" customWidth="1"/>
    <col min="14" max="14" width="26.85546875" bestFit="1" customWidth="1"/>
    <col min="15" max="15" width="11" bestFit="1" customWidth="1"/>
    <col min="16" max="16" width="14.85546875" customWidth="1"/>
    <col min="17" max="17" width="15.85546875" customWidth="1"/>
    <col min="18" max="18" width="12.140625" customWidth="1"/>
    <col min="19" max="19" width="26.85546875" bestFit="1" customWidth="1"/>
    <col min="20" max="20" width="26.85546875" customWidth="1"/>
    <col min="21" max="21" width="10.5703125" style="84" customWidth="1"/>
    <col min="22" max="22" width="14.140625" bestFit="1" customWidth="1"/>
    <col min="23" max="23" width="11.28515625" bestFit="1" customWidth="1"/>
    <col min="24" max="33" width="9.140625" customWidth="1"/>
  </cols>
  <sheetData>
    <row r="1" spans="1:23" ht="15.75" thickBot="1" x14ac:dyDescent="0.3">
      <c r="A1" s="43" t="s">
        <v>40</v>
      </c>
      <c r="B1" s="34" t="s">
        <v>41</v>
      </c>
      <c r="C1" s="35" t="s">
        <v>42</v>
      </c>
      <c r="D1" s="35" t="s">
        <v>43</v>
      </c>
      <c r="E1" s="35" t="s">
        <v>44</v>
      </c>
      <c r="F1" s="35" t="s">
        <v>45</v>
      </c>
      <c r="G1" s="35" t="s">
        <v>46</v>
      </c>
      <c r="H1" s="36" t="s">
        <v>47</v>
      </c>
      <c r="I1" s="37" t="s">
        <v>48</v>
      </c>
      <c r="J1" s="38" t="s">
        <v>49</v>
      </c>
      <c r="K1" s="38" t="s">
        <v>50</v>
      </c>
      <c r="L1" s="38" t="s">
        <v>51</v>
      </c>
      <c r="M1" s="38" t="s">
        <v>52</v>
      </c>
      <c r="N1" s="38" t="s">
        <v>53</v>
      </c>
      <c r="O1" s="39" t="s">
        <v>54</v>
      </c>
      <c r="P1" s="40" t="s">
        <v>37</v>
      </c>
      <c r="Q1" s="41" t="s">
        <v>38</v>
      </c>
      <c r="R1" s="42" t="s">
        <v>39</v>
      </c>
      <c r="S1" s="85" t="s">
        <v>56</v>
      </c>
      <c r="T1" s="93" t="s">
        <v>59</v>
      </c>
      <c r="U1" s="22" t="s">
        <v>55</v>
      </c>
      <c r="W1" s="98">
        <f>SUM(U2:U101)</f>
        <v>910</v>
      </c>
    </row>
    <row r="2" spans="1:23" x14ac:dyDescent="0.25">
      <c r="A2" s="44">
        <v>1</v>
      </c>
      <c r="B2" s="58" t="s">
        <v>65</v>
      </c>
      <c r="C2" s="59" t="s">
        <v>66</v>
      </c>
      <c r="D2" s="88" t="s">
        <v>67</v>
      </c>
      <c r="E2" s="114" t="s">
        <v>76</v>
      </c>
      <c r="F2" s="59"/>
      <c r="G2" s="59" t="s">
        <v>60</v>
      </c>
      <c r="H2" s="67" t="s">
        <v>62</v>
      </c>
      <c r="I2" s="60" t="s">
        <v>68</v>
      </c>
      <c r="J2" s="61" t="s">
        <v>69</v>
      </c>
      <c r="K2" s="123" t="s">
        <v>67</v>
      </c>
      <c r="L2" s="107" t="s">
        <v>76</v>
      </c>
      <c r="M2" s="61"/>
      <c r="N2" s="61"/>
      <c r="O2" s="70"/>
      <c r="P2" s="62" t="s">
        <v>70</v>
      </c>
      <c r="Q2" s="63" t="s">
        <v>71</v>
      </c>
      <c r="R2" s="64" t="s">
        <v>72</v>
      </c>
      <c r="S2" s="91"/>
      <c r="T2" s="94"/>
      <c r="U2" s="49">
        <v>120</v>
      </c>
    </row>
    <row r="3" spans="1:23" x14ac:dyDescent="0.25">
      <c r="A3" s="44">
        <v>2</v>
      </c>
      <c r="B3" s="65" t="s">
        <v>73</v>
      </c>
      <c r="C3" s="66" t="s">
        <v>74</v>
      </c>
      <c r="D3" s="89" t="s">
        <v>75</v>
      </c>
      <c r="E3" s="101" t="s">
        <v>77</v>
      </c>
      <c r="F3" s="66"/>
      <c r="G3" s="66" t="s">
        <v>78</v>
      </c>
      <c r="H3" s="67" t="s">
        <v>62</v>
      </c>
      <c r="I3" s="68" t="s">
        <v>79</v>
      </c>
      <c r="J3" s="69" t="s">
        <v>80</v>
      </c>
      <c r="K3" s="87" t="s">
        <v>81</v>
      </c>
      <c r="L3" s="102" t="s">
        <v>82</v>
      </c>
      <c r="M3" s="69"/>
      <c r="N3" s="69" t="s">
        <v>78</v>
      </c>
      <c r="O3" s="70" t="s">
        <v>62</v>
      </c>
      <c r="P3" s="71" t="s">
        <v>83</v>
      </c>
      <c r="Q3" s="72" t="s">
        <v>84</v>
      </c>
      <c r="R3" s="73" t="s">
        <v>85</v>
      </c>
      <c r="S3" s="92"/>
      <c r="T3" s="95"/>
      <c r="U3" s="52">
        <v>120</v>
      </c>
    </row>
    <row r="4" spans="1:23" x14ac:dyDescent="0.25">
      <c r="A4" s="44">
        <v>3</v>
      </c>
      <c r="B4" s="65" t="s">
        <v>86</v>
      </c>
      <c r="C4" s="66" t="s">
        <v>87</v>
      </c>
      <c r="D4" s="89" t="s">
        <v>88</v>
      </c>
      <c r="E4" s="101" t="s">
        <v>89</v>
      </c>
      <c r="F4" s="66"/>
      <c r="G4" s="66" t="s">
        <v>90</v>
      </c>
      <c r="H4" s="67" t="s">
        <v>91</v>
      </c>
      <c r="I4" s="68" t="s">
        <v>92</v>
      </c>
      <c r="J4" s="69" t="s">
        <v>87</v>
      </c>
      <c r="K4" s="87" t="s">
        <v>93</v>
      </c>
      <c r="L4" s="102" t="s">
        <v>94</v>
      </c>
      <c r="M4" s="69"/>
      <c r="N4" s="69" t="s">
        <v>90</v>
      </c>
      <c r="O4" s="70" t="s">
        <v>91</v>
      </c>
      <c r="P4" s="71" t="s">
        <v>95</v>
      </c>
      <c r="Q4" s="72" t="s">
        <v>96</v>
      </c>
      <c r="R4" s="73" t="s">
        <v>97</v>
      </c>
      <c r="S4" s="92"/>
      <c r="T4" s="95"/>
      <c r="U4" s="52">
        <v>120</v>
      </c>
    </row>
    <row r="5" spans="1:23" x14ac:dyDescent="0.25">
      <c r="A5" s="44">
        <v>4</v>
      </c>
      <c r="B5" s="65" t="s">
        <v>86</v>
      </c>
      <c r="C5" s="66" t="s">
        <v>98</v>
      </c>
      <c r="D5" s="89" t="s">
        <v>99</v>
      </c>
      <c r="E5" s="101" t="s">
        <v>100</v>
      </c>
      <c r="F5" s="66"/>
      <c r="G5" s="66" t="s">
        <v>60</v>
      </c>
      <c r="H5" s="67" t="s">
        <v>62</v>
      </c>
      <c r="I5" s="68" t="s">
        <v>101</v>
      </c>
      <c r="J5" s="69" t="s">
        <v>102</v>
      </c>
      <c r="K5" s="87" t="s">
        <v>103</v>
      </c>
      <c r="L5" s="102" t="s">
        <v>104</v>
      </c>
      <c r="M5" s="69"/>
      <c r="N5" s="69" t="s">
        <v>60</v>
      </c>
      <c r="O5" s="70" t="s">
        <v>62</v>
      </c>
      <c r="P5" s="71" t="s">
        <v>105</v>
      </c>
      <c r="Q5" s="72" t="s">
        <v>106</v>
      </c>
      <c r="R5" s="73" t="s">
        <v>107</v>
      </c>
      <c r="S5" s="92"/>
      <c r="T5" s="95"/>
      <c r="U5" s="52">
        <v>120</v>
      </c>
    </row>
    <row r="6" spans="1:23" x14ac:dyDescent="0.25">
      <c r="A6" s="44">
        <v>5</v>
      </c>
      <c r="B6" s="65" t="s">
        <v>108</v>
      </c>
      <c r="C6" s="66" t="s">
        <v>109</v>
      </c>
      <c r="D6" s="89" t="s">
        <v>110</v>
      </c>
      <c r="E6" s="101" t="s">
        <v>111</v>
      </c>
      <c r="F6" s="66"/>
      <c r="G6" s="66" t="s">
        <v>112</v>
      </c>
      <c r="H6" s="67" t="s">
        <v>113</v>
      </c>
      <c r="I6" s="68" t="s">
        <v>114</v>
      </c>
      <c r="J6" s="69" t="s">
        <v>115</v>
      </c>
      <c r="K6" s="87" t="s">
        <v>116</v>
      </c>
      <c r="L6" s="102" t="s">
        <v>117</v>
      </c>
      <c r="M6" s="69"/>
      <c r="N6" s="69" t="s">
        <v>118</v>
      </c>
      <c r="O6" s="70" t="s">
        <v>62</v>
      </c>
      <c r="P6" s="71" t="s">
        <v>119</v>
      </c>
      <c r="Q6" s="72">
        <v>206</v>
      </c>
      <c r="R6" s="73" t="s">
        <v>120</v>
      </c>
      <c r="S6" s="92"/>
      <c r="T6" s="95"/>
      <c r="U6" s="52">
        <v>100</v>
      </c>
    </row>
    <row r="7" spans="1:23" x14ac:dyDescent="0.25">
      <c r="A7" s="44">
        <v>6</v>
      </c>
      <c r="B7" s="125" t="s">
        <v>121</v>
      </c>
      <c r="C7" s="66" t="s">
        <v>122</v>
      </c>
      <c r="D7" s="89" t="s">
        <v>123</v>
      </c>
      <c r="E7" s="115" t="s">
        <v>124</v>
      </c>
      <c r="F7" s="66"/>
      <c r="G7" s="66" t="s">
        <v>118</v>
      </c>
      <c r="H7" s="67" t="s">
        <v>62</v>
      </c>
      <c r="I7" s="68" t="s">
        <v>125</v>
      </c>
      <c r="J7" s="69" t="s">
        <v>126</v>
      </c>
      <c r="K7" s="87" t="s">
        <v>127</v>
      </c>
      <c r="L7" s="116" t="s">
        <v>128</v>
      </c>
      <c r="M7" s="69"/>
      <c r="N7" s="69" t="s">
        <v>60</v>
      </c>
      <c r="O7" s="70" t="s">
        <v>62</v>
      </c>
      <c r="P7" s="71" t="s">
        <v>129</v>
      </c>
      <c r="Q7" s="72" t="s">
        <v>130</v>
      </c>
      <c r="R7" s="73" t="s">
        <v>131</v>
      </c>
      <c r="S7" s="92"/>
      <c r="T7" s="95"/>
      <c r="U7" s="52">
        <v>130</v>
      </c>
      <c r="V7" s="99"/>
    </row>
    <row r="8" spans="1:23" x14ac:dyDescent="0.25">
      <c r="A8" s="44">
        <v>7</v>
      </c>
      <c r="B8" s="125" t="s">
        <v>132</v>
      </c>
      <c r="C8" s="66" t="s">
        <v>133</v>
      </c>
      <c r="D8" s="89" t="s">
        <v>134</v>
      </c>
      <c r="E8" s="101" t="s">
        <v>135</v>
      </c>
      <c r="F8" s="66"/>
      <c r="G8" s="66" t="s">
        <v>118</v>
      </c>
      <c r="H8" s="67" t="s">
        <v>62</v>
      </c>
      <c r="I8" s="68" t="s">
        <v>79</v>
      </c>
      <c r="J8" s="69" t="s">
        <v>136</v>
      </c>
      <c r="K8" s="87" t="s">
        <v>137</v>
      </c>
      <c r="L8" s="102" t="s">
        <v>138</v>
      </c>
      <c r="M8" s="69"/>
      <c r="N8" s="69" t="s">
        <v>78</v>
      </c>
      <c r="O8" s="70" t="s">
        <v>62</v>
      </c>
      <c r="P8" s="71" t="s">
        <v>139</v>
      </c>
      <c r="Q8" s="72" t="s">
        <v>140</v>
      </c>
      <c r="R8" s="73" t="s">
        <v>141</v>
      </c>
      <c r="S8" s="92"/>
      <c r="T8" s="95"/>
      <c r="U8" s="52">
        <v>100</v>
      </c>
      <c r="V8" s="99"/>
    </row>
    <row r="9" spans="1:23" x14ac:dyDescent="0.25">
      <c r="A9" s="44">
        <v>8</v>
      </c>
      <c r="B9" s="65" t="s">
        <v>142</v>
      </c>
      <c r="C9" s="66" t="s">
        <v>143</v>
      </c>
      <c r="D9" s="89" t="s">
        <v>144</v>
      </c>
      <c r="E9" s="101" t="s">
        <v>145</v>
      </c>
      <c r="F9" s="66"/>
      <c r="G9" s="66" t="s">
        <v>118</v>
      </c>
      <c r="H9" s="67" t="s">
        <v>62</v>
      </c>
      <c r="I9" s="68" t="s">
        <v>146</v>
      </c>
      <c r="J9" s="69" t="s">
        <v>147</v>
      </c>
      <c r="K9" s="87" t="s">
        <v>148</v>
      </c>
      <c r="L9" s="102" t="s">
        <v>149</v>
      </c>
      <c r="M9" s="69"/>
      <c r="N9" s="69" t="s">
        <v>118</v>
      </c>
      <c r="O9" s="70" t="s">
        <v>62</v>
      </c>
      <c r="P9" s="71" t="s">
        <v>150</v>
      </c>
      <c r="Q9" s="72" t="s">
        <v>151</v>
      </c>
      <c r="R9" s="73"/>
      <c r="S9" s="92"/>
      <c r="T9" s="95"/>
      <c r="U9" s="52">
        <v>100</v>
      </c>
      <c r="V9" s="99"/>
    </row>
    <row r="10" spans="1:23" x14ac:dyDescent="0.25">
      <c r="A10" s="44">
        <v>9</v>
      </c>
      <c r="B10" s="65"/>
      <c r="C10" s="66"/>
      <c r="D10" s="89"/>
      <c r="E10" s="101"/>
      <c r="F10" s="66"/>
      <c r="G10" s="66"/>
      <c r="H10" s="67"/>
      <c r="I10" s="68"/>
      <c r="J10" s="69"/>
      <c r="K10" s="87"/>
      <c r="L10" s="102"/>
      <c r="M10" s="69"/>
      <c r="N10" s="69"/>
      <c r="O10" s="70"/>
      <c r="P10" s="71"/>
      <c r="Q10" s="72"/>
      <c r="R10" s="73"/>
      <c r="S10" s="92"/>
      <c r="T10" s="95"/>
      <c r="U10" s="52"/>
    </row>
    <row r="11" spans="1:23" x14ac:dyDescent="0.25">
      <c r="A11" s="44">
        <v>10</v>
      </c>
      <c r="B11" s="65"/>
      <c r="C11" s="66"/>
      <c r="D11" s="89"/>
      <c r="E11" s="101"/>
      <c r="F11" s="66"/>
      <c r="G11" s="66"/>
      <c r="H11" s="67"/>
      <c r="I11" s="68"/>
      <c r="J11" s="69"/>
      <c r="K11" s="87"/>
      <c r="L11" s="118"/>
      <c r="M11" s="69"/>
      <c r="N11" s="69"/>
      <c r="O11" s="70"/>
      <c r="P11" s="71"/>
      <c r="Q11" s="72"/>
      <c r="R11" s="73"/>
      <c r="S11" s="92"/>
      <c r="T11" s="95"/>
      <c r="U11" s="52"/>
    </row>
    <row r="12" spans="1:23" x14ac:dyDescent="0.25">
      <c r="A12" s="44">
        <v>11</v>
      </c>
      <c r="B12" s="65"/>
      <c r="C12" s="66"/>
      <c r="D12" s="89"/>
      <c r="E12" s="101"/>
      <c r="F12" s="66"/>
      <c r="G12" s="66"/>
      <c r="H12" s="67"/>
      <c r="I12" s="68"/>
      <c r="J12" s="69"/>
      <c r="K12" s="87"/>
      <c r="L12" s="118"/>
      <c r="M12" s="69"/>
      <c r="N12" s="69"/>
      <c r="O12" s="70"/>
      <c r="P12" s="71"/>
      <c r="Q12" s="72"/>
      <c r="R12" s="73"/>
      <c r="S12" s="92"/>
      <c r="T12" s="95"/>
      <c r="U12" s="52"/>
    </row>
    <row r="13" spans="1:23" x14ac:dyDescent="0.25">
      <c r="A13" s="44">
        <v>12</v>
      </c>
      <c r="B13" s="65"/>
      <c r="C13" s="66"/>
      <c r="D13" s="89"/>
      <c r="E13" s="101"/>
      <c r="F13" s="66"/>
      <c r="G13" s="66"/>
      <c r="H13" s="67"/>
      <c r="I13" s="68"/>
      <c r="J13" s="69"/>
      <c r="K13" s="87"/>
      <c r="L13" s="102"/>
      <c r="M13" s="69"/>
      <c r="N13" s="69"/>
      <c r="O13" s="70"/>
      <c r="P13" s="71"/>
      <c r="Q13" s="117"/>
      <c r="R13" s="73"/>
      <c r="S13" s="92"/>
      <c r="T13" s="95"/>
      <c r="U13" s="52"/>
    </row>
    <row r="14" spans="1:23" x14ac:dyDescent="0.25">
      <c r="A14" s="44">
        <v>13</v>
      </c>
      <c r="B14" s="65"/>
      <c r="C14" s="66"/>
      <c r="D14" s="89"/>
      <c r="E14" s="101"/>
      <c r="F14" s="66"/>
      <c r="G14" s="66"/>
      <c r="H14" s="67"/>
      <c r="I14" s="68"/>
      <c r="J14" s="69"/>
      <c r="K14" s="87"/>
      <c r="L14" s="118"/>
      <c r="M14" s="69"/>
      <c r="N14" s="69"/>
      <c r="O14" s="70"/>
      <c r="P14" s="71"/>
      <c r="Q14" s="72"/>
      <c r="R14" s="73"/>
      <c r="S14" s="92"/>
      <c r="T14" s="95"/>
      <c r="U14" s="52"/>
    </row>
    <row r="15" spans="1:23" x14ac:dyDescent="0.25">
      <c r="A15" s="44">
        <v>14</v>
      </c>
      <c r="B15" s="65"/>
      <c r="C15" s="66"/>
      <c r="D15" s="89"/>
      <c r="E15" s="101"/>
      <c r="F15" s="66"/>
      <c r="G15" s="66"/>
      <c r="H15" s="67"/>
      <c r="I15" s="68"/>
      <c r="J15" s="69"/>
      <c r="K15" s="87"/>
      <c r="L15" s="118"/>
      <c r="M15" s="69"/>
      <c r="N15" s="69"/>
      <c r="O15" s="70"/>
      <c r="P15" s="71"/>
      <c r="Q15" s="117"/>
      <c r="R15" s="73"/>
      <c r="S15" s="92"/>
      <c r="T15" s="95"/>
      <c r="U15" s="52"/>
    </row>
    <row r="16" spans="1:23" x14ac:dyDescent="0.25">
      <c r="A16" s="44">
        <v>15</v>
      </c>
      <c r="B16" s="65"/>
      <c r="C16" s="66"/>
      <c r="D16" s="89"/>
      <c r="E16" s="101"/>
      <c r="F16" s="66"/>
      <c r="G16" s="66"/>
      <c r="H16" s="67"/>
      <c r="I16" s="68"/>
      <c r="J16" s="69"/>
      <c r="K16" s="87"/>
      <c r="L16" s="118"/>
      <c r="M16" s="69"/>
      <c r="N16" s="69"/>
      <c r="O16" s="70"/>
      <c r="P16" s="71"/>
      <c r="Q16" s="72"/>
      <c r="R16" s="73"/>
      <c r="S16" s="92"/>
      <c r="T16" s="95"/>
      <c r="U16" s="52"/>
    </row>
    <row r="17" spans="1:22" x14ac:dyDescent="0.25">
      <c r="A17" s="44">
        <v>16</v>
      </c>
      <c r="B17" s="65"/>
      <c r="C17" s="66"/>
      <c r="D17" s="90"/>
      <c r="E17" s="101"/>
      <c r="F17" s="66"/>
      <c r="G17" s="66"/>
      <c r="H17" s="67"/>
      <c r="I17" s="68"/>
      <c r="J17" s="69"/>
      <c r="K17" s="87"/>
      <c r="L17" s="118"/>
      <c r="M17" s="69"/>
      <c r="N17" s="69"/>
      <c r="O17" s="70"/>
      <c r="P17" s="71"/>
      <c r="Q17" s="72"/>
      <c r="R17" s="73"/>
      <c r="S17" s="92"/>
      <c r="T17" s="95"/>
      <c r="U17" s="52"/>
    </row>
    <row r="18" spans="1:22" x14ac:dyDescent="0.25">
      <c r="A18" s="44">
        <v>17</v>
      </c>
      <c r="B18" s="65"/>
      <c r="C18" s="66"/>
      <c r="D18" s="89"/>
      <c r="E18" s="101"/>
      <c r="F18" s="66"/>
      <c r="G18" s="66"/>
      <c r="H18" s="67"/>
      <c r="I18" s="68"/>
      <c r="J18" s="69"/>
      <c r="K18" s="87"/>
      <c r="L18" s="102"/>
      <c r="M18" s="69"/>
      <c r="N18" s="69"/>
      <c r="O18" s="70"/>
      <c r="P18" s="71"/>
      <c r="Q18" s="72"/>
      <c r="R18" s="73"/>
      <c r="S18" s="92"/>
      <c r="T18" s="95"/>
      <c r="U18" s="52"/>
    </row>
    <row r="19" spans="1:22" x14ac:dyDescent="0.25">
      <c r="A19" s="44">
        <v>18</v>
      </c>
      <c r="B19" s="65"/>
      <c r="C19" s="66"/>
      <c r="D19" s="89"/>
      <c r="E19" s="101"/>
      <c r="F19" s="66"/>
      <c r="G19" s="66"/>
      <c r="H19" s="67"/>
      <c r="I19" s="68"/>
      <c r="J19" s="69"/>
      <c r="K19" s="87"/>
      <c r="L19" s="118"/>
      <c r="M19" s="69"/>
      <c r="N19" s="69"/>
      <c r="O19" s="70"/>
      <c r="P19" s="71"/>
      <c r="Q19" s="72"/>
      <c r="R19" s="73"/>
      <c r="S19" s="92"/>
      <c r="T19" s="95"/>
      <c r="U19" s="52"/>
    </row>
    <row r="20" spans="1:22" x14ac:dyDescent="0.25">
      <c r="A20" s="44">
        <v>19</v>
      </c>
      <c r="B20" s="65"/>
      <c r="C20" s="66"/>
      <c r="D20" s="89"/>
      <c r="E20" s="101"/>
      <c r="F20" s="66"/>
      <c r="G20" s="66"/>
      <c r="H20" s="67"/>
      <c r="I20" s="68"/>
      <c r="J20" s="69"/>
      <c r="K20" s="87"/>
      <c r="L20" s="69"/>
      <c r="M20" s="69"/>
      <c r="N20" s="69"/>
      <c r="O20" s="70"/>
      <c r="P20" s="71"/>
      <c r="Q20" s="72"/>
      <c r="R20" s="73"/>
      <c r="S20" s="92"/>
      <c r="T20" s="95"/>
      <c r="U20" s="52"/>
    </row>
    <row r="21" spans="1:22" x14ac:dyDescent="0.25">
      <c r="A21" s="44">
        <v>20</v>
      </c>
      <c r="B21" s="65"/>
      <c r="C21" s="66"/>
      <c r="D21" s="89"/>
      <c r="E21" s="101"/>
      <c r="F21" s="66"/>
      <c r="G21" s="66"/>
      <c r="H21" s="67"/>
      <c r="I21" s="68"/>
      <c r="J21" s="69"/>
      <c r="K21" s="87"/>
      <c r="L21" s="118"/>
      <c r="M21" s="69"/>
      <c r="N21" s="69"/>
      <c r="O21" s="70"/>
      <c r="P21" s="71"/>
      <c r="Q21" s="72"/>
      <c r="R21" s="73"/>
      <c r="S21" s="92"/>
      <c r="T21" s="95"/>
      <c r="U21" s="52"/>
    </row>
    <row r="22" spans="1:22" x14ac:dyDescent="0.25">
      <c r="A22" s="44">
        <v>21</v>
      </c>
      <c r="B22" s="65"/>
      <c r="C22" s="66"/>
      <c r="D22" s="89"/>
      <c r="E22" s="101"/>
      <c r="F22" s="66"/>
      <c r="G22" s="66"/>
      <c r="H22" s="67"/>
      <c r="I22" s="68"/>
      <c r="J22" s="69"/>
      <c r="K22" s="87"/>
      <c r="L22" s="102"/>
      <c r="M22" s="69"/>
      <c r="N22" s="69"/>
      <c r="O22" s="70"/>
      <c r="P22" s="71"/>
      <c r="Q22" s="72"/>
      <c r="R22" s="73"/>
      <c r="S22" s="92"/>
      <c r="T22" s="95"/>
      <c r="U22" s="52"/>
      <c r="V22" s="99"/>
    </row>
    <row r="23" spans="1:22" x14ac:dyDescent="0.25">
      <c r="A23" s="44">
        <v>22</v>
      </c>
      <c r="B23" s="65"/>
      <c r="C23" s="66"/>
      <c r="D23" s="89"/>
      <c r="E23" s="101"/>
      <c r="F23" s="66"/>
      <c r="G23" s="66"/>
      <c r="H23" s="67"/>
      <c r="I23" s="68"/>
      <c r="J23" s="69"/>
      <c r="K23" s="87"/>
      <c r="L23" s="102"/>
      <c r="M23" s="69"/>
      <c r="N23" s="69"/>
      <c r="O23" s="70"/>
      <c r="P23" s="71"/>
      <c r="Q23" s="72"/>
      <c r="R23" s="73"/>
      <c r="S23" s="92"/>
      <c r="T23" s="95"/>
      <c r="U23" s="52"/>
    </row>
    <row r="24" spans="1:22" x14ac:dyDescent="0.25">
      <c r="A24" s="44">
        <v>23</v>
      </c>
      <c r="B24" s="65"/>
      <c r="C24" s="66"/>
      <c r="D24" s="89"/>
      <c r="E24" s="101"/>
      <c r="F24" s="66"/>
      <c r="G24" s="66"/>
      <c r="H24" s="67"/>
      <c r="I24" s="68"/>
      <c r="J24" s="69"/>
      <c r="K24" s="87"/>
      <c r="L24" s="102"/>
      <c r="M24" s="69"/>
      <c r="N24" s="69"/>
      <c r="O24" s="70"/>
      <c r="P24" s="71"/>
      <c r="Q24" s="72"/>
      <c r="R24" s="73"/>
      <c r="S24" s="92"/>
      <c r="T24" s="95"/>
      <c r="U24" s="52"/>
    </row>
    <row r="25" spans="1:22" x14ac:dyDescent="0.25">
      <c r="A25" s="44">
        <v>24</v>
      </c>
      <c r="B25" s="65"/>
      <c r="C25" s="66"/>
      <c r="D25" s="89"/>
      <c r="E25" s="101"/>
      <c r="F25" s="66"/>
      <c r="G25" s="66"/>
      <c r="H25" s="67"/>
      <c r="I25" s="68"/>
      <c r="J25" s="69"/>
      <c r="K25" s="87"/>
      <c r="L25" s="102"/>
      <c r="M25" s="69"/>
      <c r="N25" s="69"/>
      <c r="O25" s="70"/>
      <c r="P25" s="71"/>
      <c r="Q25" s="72"/>
      <c r="R25" s="73"/>
      <c r="S25" s="92"/>
      <c r="T25" s="95"/>
      <c r="U25" s="52"/>
    </row>
    <row r="26" spans="1:22" x14ac:dyDescent="0.25">
      <c r="A26" s="44">
        <v>25</v>
      </c>
      <c r="B26" s="65"/>
      <c r="C26" s="66"/>
      <c r="D26" s="89"/>
      <c r="E26" s="101"/>
      <c r="F26" s="66"/>
      <c r="G26" s="66"/>
      <c r="H26" s="67"/>
      <c r="I26" s="68"/>
      <c r="J26" s="69"/>
      <c r="K26" s="87"/>
      <c r="L26" s="102"/>
      <c r="M26" s="69"/>
      <c r="N26" s="69"/>
      <c r="O26" s="70"/>
      <c r="P26" s="71"/>
      <c r="Q26" s="72"/>
      <c r="R26" s="73"/>
      <c r="S26" s="92"/>
      <c r="T26" s="95"/>
      <c r="U26" s="52"/>
    </row>
    <row r="27" spans="1:22" x14ac:dyDescent="0.25">
      <c r="A27" s="44">
        <v>26</v>
      </c>
      <c r="B27" s="65"/>
      <c r="C27" s="66"/>
      <c r="D27" s="89"/>
      <c r="E27" s="101"/>
      <c r="F27" s="66"/>
      <c r="G27" s="66"/>
      <c r="H27" s="67"/>
      <c r="I27" s="68"/>
      <c r="J27" s="69"/>
      <c r="K27" s="87"/>
      <c r="L27" s="102"/>
      <c r="M27" s="69"/>
      <c r="N27" s="69"/>
      <c r="O27" s="70"/>
      <c r="P27" s="71"/>
      <c r="Q27" s="72"/>
      <c r="R27" s="73"/>
      <c r="S27" s="92"/>
      <c r="T27" s="95"/>
      <c r="U27" s="52"/>
    </row>
    <row r="28" spans="1:22" x14ac:dyDescent="0.25">
      <c r="A28" s="44">
        <v>27</v>
      </c>
      <c r="B28" s="65"/>
      <c r="C28" s="66"/>
      <c r="D28" s="89"/>
      <c r="E28" s="101"/>
      <c r="F28" s="66"/>
      <c r="G28" s="66"/>
      <c r="H28" s="67"/>
      <c r="I28" s="68"/>
      <c r="J28" s="69"/>
      <c r="K28" s="87"/>
      <c r="L28" s="118"/>
      <c r="M28" s="69"/>
      <c r="N28" s="69"/>
      <c r="O28" s="70"/>
      <c r="P28" s="71"/>
      <c r="Q28" s="72"/>
      <c r="R28" s="73"/>
      <c r="S28" s="92"/>
      <c r="T28" s="95"/>
      <c r="U28" s="52"/>
    </row>
    <row r="29" spans="1:22" x14ac:dyDescent="0.25">
      <c r="A29" s="44">
        <v>28</v>
      </c>
      <c r="B29" s="65"/>
      <c r="C29" s="66"/>
      <c r="D29" s="89"/>
      <c r="E29" s="101"/>
      <c r="F29" s="66"/>
      <c r="G29" s="66"/>
      <c r="H29" s="67"/>
      <c r="I29" s="68"/>
      <c r="J29" s="69"/>
      <c r="K29" s="87"/>
      <c r="L29" s="102"/>
      <c r="M29" s="69"/>
      <c r="N29" s="69"/>
      <c r="O29" s="70"/>
      <c r="P29" s="71"/>
      <c r="Q29" s="72"/>
      <c r="R29" s="73"/>
      <c r="S29" s="92"/>
      <c r="T29" s="95"/>
      <c r="U29" s="52"/>
    </row>
    <row r="30" spans="1:22" x14ac:dyDescent="0.25">
      <c r="A30" s="44">
        <v>29</v>
      </c>
      <c r="B30" s="65"/>
      <c r="C30" s="66"/>
      <c r="D30" s="89"/>
      <c r="E30" s="101"/>
      <c r="F30" s="66"/>
      <c r="G30" s="66"/>
      <c r="H30" s="67"/>
      <c r="I30" s="68"/>
      <c r="J30" s="69"/>
      <c r="K30" s="69"/>
      <c r="L30" s="118"/>
      <c r="M30" s="69"/>
      <c r="N30" s="69"/>
      <c r="O30" s="70"/>
      <c r="P30" s="71"/>
      <c r="Q30" s="72"/>
      <c r="R30" s="73"/>
      <c r="S30" s="92"/>
      <c r="T30" s="95"/>
      <c r="U30" s="52"/>
    </row>
    <row r="31" spans="1:22" x14ac:dyDescent="0.25">
      <c r="A31" s="44">
        <v>30</v>
      </c>
      <c r="B31" s="65"/>
      <c r="C31" s="66"/>
      <c r="D31" s="90"/>
      <c r="E31" s="66"/>
      <c r="F31" s="66"/>
      <c r="G31" s="66"/>
      <c r="H31" s="67"/>
      <c r="I31" s="68"/>
      <c r="J31" s="69"/>
      <c r="K31" s="69"/>
      <c r="L31" s="69"/>
      <c r="M31" s="69"/>
      <c r="N31" s="69"/>
      <c r="O31" s="70"/>
      <c r="P31" s="71"/>
      <c r="Q31" s="72"/>
      <c r="R31" s="73"/>
      <c r="S31" s="92"/>
      <c r="T31" s="95"/>
      <c r="U31" s="52"/>
    </row>
    <row r="32" spans="1:22" x14ac:dyDescent="0.25">
      <c r="A32" s="44">
        <v>31</v>
      </c>
      <c r="B32" s="65"/>
      <c r="C32" s="66"/>
      <c r="D32" s="66"/>
      <c r="E32" s="66"/>
      <c r="F32" s="66"/>
      <c r="G32" s="66"/>
      <c r="H32" s="67"/>
      <c r="I32" s="68"/>
      <c r="J32" s="69"/>
      <c r="K32" s="69"/>
      <c r="L32" s="69"/>
      <c r="M32" s="69"/>
      <c r="N32" s="69"/>
      <c r="O32" s="70"/>
      <c r="P32" s="71"/>
      <c r="Q32" s="72"/>
      <c r="R32" s="73"/>
      <c r="S32" s="92"/>
      <c r="T32" s="95"/>
      <c r="U32" s="52"/>
    </row>
    <row r="33" spans="1:21" x14ac:dyDescent="0.25">
      <c r="A33" s="44">
        <v>32</v>
      </c>
      <c r="B33" s="65"/>
      <c r="C33" s="66"/>
      <c r="D33" s="66"/>
      <c r="E33" s="66"/>
      <c r="F33" s="66"/>
      <c r="G33" s="66"/>
      <c r="H33" s="67"/>
      <c r="I33" s="68"/>
      <c r="J33" s="69"/>
      <c r="K33" s="69"/>
      <c r="L33" s="69"/>
      <c r="M33" s="69"/>
      <c r="N33" s="69"/>
      <c r="O33" s="70"/>
      <c r="P33" s="71"/>
      <c r="Q33" s="72"/>
      <c r="R33" s="73"/>
      <c r="S33" s="92"/>
      <c r="T33" s="95"/>
      <c r="U33" s="52"/>
    </row>
    <row r="34" spans="1:21" x14ac:dyDescent="0.25">
      <c r="A34" s="44">
        <v>33</v>
      </c>
      <c r="B34" s="65"/>
      <c r="C34" s="66"/>
      <c r="D34" s="66"/>
      <c r="E34" s="66"/>
      <c r="F34" s="66"/>
      <c r="G34" s="66"/>
      <c r="H34" s="67"/>
      <c r="I34" s="68"/>
      <c r="J34" s="69"/>
      <c r="K34" s="69"/>
      <c r="L34" s="69"/>
      <c r="M34" s="69"/>
      <c r="N34" s="69"/>
      <c r="O34" s="70"/>
      <c r="P34" s="71"/>
      <c r="Q34" s="72"/>
      <c r="R34" s="73"/>
      <c r="S34" s="92"/>
      <c r="T34" s="95"/>
      <c r="U34" s="52"/>
    </row>
    <row r="35" spans="1:21" x14ac:dyDescent="0.25">
      <c r="A35" s="44">
        <v>34</v>
      </c>
      <c r="B35" s="65"/>
      <c r="C35" s="66"/>
      <c r="D35" s="66"/>
      <c r="E35" s="66"/>
      <c r="F35" s="66"/>
      <c r="G35" s="66"/>
      <c r="H35" s="67"/>
      <c r="I35" s="68"/>
      <c r="J35" s="69"/>
      <c r="K35" s="69"/>
      <c r="L35" s="69"/>
      <c r="M35" s="69"/>
      <c r="N35" s="69"/>
      <c r="O35" s="70"/>
      <c r="P35" s="71"/>
      <c r="Q35" s="72"/>
      <c r="R35" s="73"/>
      <c r="S35" s="92"/>
      <c r="T35" s="95"/>
      <c r="U35" s="52"/>
    </row>
    <row r="36" spans="1:21" x14ac:dyDescent="0.25">
      <c r="A36" s="44">
        <v>35</v>
      </c>
      <c r="B36" s="65"/>
      <c r="C36" s="66"/>
      <c r="D36" s="66"/>
      <c r="E36" s="66"/>
      <c r="F36" s="66"/>
      <c r="G36" s="66"/>
      <c r="H36" s="67"/>
      <c r="I36" s="68"/>
      <c r="J36" s="69"/>
      <c r="K36" s="69"/>
      <c r="L36" s="69"/>
      <c r="M36" s="69"/>
      <c r="N36" s="69"/>
      <c r="O36" s="70"/>
      <c r="P36" s="71"/>
      <c r="Q36" s="72"/>
      <c r="R36" s="73"/>
      <c r="S36" s="92"/>
      <c r="T36" s="95"/>
      <c r="U36" s="52"/>
    </row>
    <row r="37" spans="1:21" x14ac:dyDescent="0.25">
      <c r="A37" s="44">
        <v>36</v>
      </c>
      <c r="B37" s="65"/>
      <c r="C37" s="66"/>
      <c r="D37" s="66"/>
      <c r="E37" s="66"/>
      <c r="F37" s="66"/>
      <c r="G37" s="66"/>
      <c r="H37" s="67"/>
      <c r="I37" s="68"/>
      <c r="J37" s="69"/>
      <c r="K37" s="69"/>
      <c r="L37" s="69"/>
      <c r="M37" s="69"/>
      <c r="N37" s="69"/>
      <c r="O37" s="70"/>
      <c r="P37" s="71"/>
      <c r="Q37" s="72"/>
      <c r="R37" s="73"/>
      <c r="S37" s="92"/>
      <c r="T37" s="95"/>
      <c r="U37" s="52"/>
    </row>
    <row r="38" spans="1:21" x14ac:dyDescent="0.25">
      <c r="A38" s="44">
        <v>37</v>
      </c>
      <c r="B38" s="65"/>
      <c r="C38" s="66"/>
      <c r="D38" s="66"/>
      <c r="E38" s="66"/>
      <c r="F38" s="66"/>
      <c r="G38" s="66"/>
      <c r="H38" s="67"/>
      <c r="I38" s="68"/>
      <c r="J38" s="69"/>
      <c r="K38" s="69"/>
      <c r="L38" s="100"/>
      <c r="M38" s="69"/>
      <c r="N38" s="69"/>
      <c r="O38" s="70"/>
      <c r="P38" s="71"/>
      <c r="Q38" s="72"/>
      <c r="R38" s="73"/>
      <c r="S38" s="92"/>
      <c r="T38" s="95"/>
      <c r="U38" s="52"/>
    </row>
    <row r="39" spans="1:21" x14ac:dyDescent="0.25">
      <c r="A39" s="44">
        <v>38</v>
      </c>
      <c r="B39" s="65"/>
      <c r="C39" s="66"/>
      <c r="D39" s="66"/>
      <c r="E39" s="66"/>
      <c r="F39" s="66"/>
      <c r="G39" s="66"/>
      <c r="H39" s="67"/>
      <c r="I39" s="68"/>
      <c r="J39" s="69"/>
      <c r="K39" s="69"/>
      <c r="L39" s="100"/>
      <c r="M39" s="69"/>
      <c r="N39" s="69"/>
      <c r="O39" s="70"/>
      <c r="P39" s="71"/>
      <c r="Q39" s="72"/>
      <c r="R39" s="73"/>
      <c r="S39" s="92"/>
      <c r="T39" s="95"/>
      <c r="U39" s="52"/>
    </row>
    <row r="40" spans="1:21" x14ac:dyDescent="0.25">
      <c r="A40" s="44">
        <v>39</v>
      </c>
      <c r="B40" s="65"/>
      <c r="C40" s="66"/>
      <c r="D40" s="66"/>
      <c r="E40" s="66"/>
      <c r="F40" s="66"/>
      <c r="G40" s="66"/>
      <c r="H40" s="67"/>
      <c r="I40" s="68"/>
      <c r="J40" s="69"/>
      <c r="K40" s="69"/>
      <c r="L40" s="69"/>
      <c r="M40" s="69"/>
      <c r="N40" s="69"/>
      <c r="O40" s="70"/>
      <c r="P40" s="71"/>
      <c r="Q40" s="72"/>
      <c r="R40" s="73"/>
      <c r="S40" s="92"/>
      <c r="T40" s="95"/>
      <c r="U40" s="52"/>
    </row>
    <row r="41" spans="1:21" x14ac:dyDescent="0.25">
      <c r="A41" s="44">
        <v>40</v>
      </c>
      <c r="B41" s="65"/>
      <c r="C41" s="66"/>
      <c r="D41" s="66"/>
      <c r="E41" s="66"/>
      <c r="F41" s="66"/>
      <c r="G41" s="66"/>
      <c r="H41" s="67"/>
      <c r="I41" s="68"/>
      <c r="J41" s="69"/>
      <c r="K41" s="69"/>
      <c r="L41" s="69"/>
      <c r="M41" s="69"/>
      <c r="N41" s="69"/>
      <c r="O41" s="70"/>
      <c r="P41" s="71"/>
      <c r="Q41" s="72"/>
      <c r="R41" s="73"/>
      <c r="S41" s="92"/>
      <c r="T41" s="95"/>
      <c r="U41" s="52"/>
    </row>
    <row r="42" spans="1:21" x14ac:dyDescent="0.25">
      <c r="A42" s="44">
        <v>41</v>
      </c>
      <c r="B42" s="65" t="s">
        <v>26</v>
      </c>
      <c r="C42" s="66" t="s">
        <v>26</v>
      </c>
      <c r="D42" s="66" t="s">
        <v>26</v>
      </c>
      <c r="E42" s="66" t="s">
        <v>26</v>
      </c>
      <c r="F42" s="66" t="s">
        <v>26</v>
      </c>
      <c r="G42" s="66" t="s">
        <v>26</v>
      </c>
      <c r="H42" s="67" t="s">
        <v>26</v>
      </c>
      <c r="I42" s="68" t="s">
        <v>26</v>
      </c>
      <c r="J42" s="69" t="s">
        <v>26</v>
      </c>
      <c r="K42" s="69" t="s">
        <v>26</v>
      </c>
      <c r="L42" s="69" t="s">
        <v>26</v>
      </c>
      <c r="M42" s="69" t="s">
        <v>26</v>
      </c>
      <c r="N42" s="69" t="s">
        <v>26</v>
      </c>
      <c r="O42" s="70" t="s">
        <v>26</v>
      </c>
      <c r="P42" s="71" t="s">
        <v>26</v>
      </c>
      <c r="Q42" s="72" t="s">
        <v>26</v>
      </c>
      <c r="R42" s="73"/>
      <c r="S42" s="92"/>
      <c r="T42" s="95"/>
      <c r="U42" s="52"/>
    </row>
    <row r="43" spans="1:21" x14ac:dyDescent="0.25">
      <c r="A43" s="44">
        <v>42</v>
      </c>
      <c r="B43" s="65" t="s">
        <v>26</v>
      </c>
      <c r="C43" s="66" t="s">
        <v>26</v>
      </c>
      <c r="D43" s="66" t="s">
        <v>26</v>
      </c>
      <c r="E43" s="66" t="s">
        <v>26</v>
      </c>
      <c r="F43" s="66" t="s">
        <v>26</v>
      </c>
      <c r="G43" s="66" t="s">
        <v>26</v>
      </c>
      <c r="H43" s="67" t="s">
        <v>26</v>
      </c>
      <c r="I43" s="68" t="s">
        <v>26</v>
      </c>
      <c r="J43" s="69" t="s">
        <v>26</v>
      </c>
      <c r="K43" s="69" t="s">
        <v>26</v>
      </c>
      <c r="L43" s="69" t="s">
        <v>26</v>
      </c>
      <c r="M43" s="69" t="s">
        <v>26</v>
      </c>
      <c r="N43" s="69" t="s">
        <v>26</v>
      </c>
      <c r="O43" s="70" t="s">
        <v>26</v>
      </c>
      <c r="P43" s="71" t="s">
        <v>26</v>
      </c>
      <c r="Q43" s="72" t="s">
        <v>26</v>
      </c>
      <c r="R43" s="73"/>
      <c r="S43" s="92"/>
      <c r="T43" s="95"/>
      <c r="U43" s="52"/>
    </row>
    <row r="44" spans="1:21" x14ac:dyDescent="0.25">
      <c r="A44" s="44">
        <v>43</v>
      </c>
      <c r="B44" s="65" t="s">
        <v>26</v>
      </c>
      <c r="C44" s="66" t="s">
        <v>26</v>
      </c>
      <c r="D44" s="66" t="s">
        <v>26</v>
      </c>
      <c r="E44" s="66" t="s">
        <v>26</v>
      </c>
      <c r="F44" s="66" t="s">
        <v>26</v>
      </c>
      <c r="G44" s="66" t="s">
        <v>26</v>
      </c>
      <c r="H44" s="67" t="s">
        <v>26</v>
      </c>
      <c r="I44" s="68" t="s">
        <v>26</v>
      </c>
      <c r="J44" s="69" t="s">
        <v>26</v>
      </c>
      <c r="K44" s="69" t="s">
        <v>26</v>
      </c>
      <c r="L44" s="69" t="s">
        <v>26</v>
      </c>
      <c r="M44" s="69" t="s">
        <v>26</v>
      </c>
      <c r="N44" s="69" t="s">
        <v>26</v>
      </c>
      <c r="O44" s="70" t="s">
        <v>26</v>
      </c>
      <c r="P44" s="71" t="s">
        <v>26</v>
      </c>
      <c r="Q44" s="72" t="s">
        <v>26</v>
      </c>
      <c r="R44" s="73"/>
      <c r="S44" s="92"/>
      <c r="T44" s="95"/>
      <c r="U44" s="52"/>
    </row>
    <row r="45" spans="1:21" x14ac:dyDescent="0.25">
      <c r="A45" s="44">
        <v>44</v>
      </c>
      <c r="B45" s="65" t="s">
        <v>26</v>
      </c>
      <c r="C45" s="66" t="s">
        <v>26</v>
      </c>
      <c r="D45" s="66" t="s">
        <v>26</v>
      </c>
      <c r="E45" s="66" t="s">
        <v>26</v>
      </c>
      <c r="F45" s="66" t="s">
        <v>26</v>
      </c>
      <c r="G45" s="66" t="s">
        <v>26</v>
      </c>
      <c r="H45" s="67" t="s">
        <v>26</v>
      </c>
      <c r="I45" s="68" t="s">
        <v>26</v>
      </c>
      <c r="J45" s="69" t="s">
        <v>26</v>
      </c>
      <c r="K45" s="69" t="s">
        <v>26</v>
      </c>
      <c r="L45" s="69" t="s">
        <v>26</v>
      </c>
      <c r="M45" s="69" t="s">
        <v>26</v>
      </c>
      <c r="N45" s="69" t="s">
        <v>26</v>
      </c>
      <c r="O45" s="70" t="s">
        <v>26</v>
      </c>
      <c r="P45" s="71" t="s">
        <v>26</v>
      </c>
      <c r="Q45" s="72" t="s">
        <v>26</v>
      </c>
      <c r="R45" s="73"/>
      <c r="S45" s="92"/>
      <c r="T45" s="95"/>
      <c r="U45" s="52"/>
    </row>
    <row r="46" spans="1:21" x14ac:dyDescent="0.25">
      <c r="A46" s="44">
        <v>45</v>
      </c>
      <c r="B46" s="65" t="s">
        <v>26</v>
      </c>
      <c r="C46" s="66" t="s">
        <v>26</v>
      </c>
      <c r="D46" s="66" t="s">
        <v>26</v>
      </c>
      <c r="E46" s="66" t="s">
        <v>26</v>
      </c>
      <c r="F46" s="66" t="s">
        <v>26</v>
      </c>
      <c r="G46" s="66" t="s">
        <v>26</v>
      </c>
      <c r="H46" s="67" t="s">
        <v>26</v>
      </c>
      <c r="I46" s="68" t="s">
        <v>26</v>
      </c>
      <c r="J46" s="69" t="s">
        <v>26</v>
      </c>
      <c r="K46" s="69" t="s">
        <v>26</v>
      </c>
      <c r="L46" s="69" t="s">
        <v>26</v>
      </c>
      <c r="M46" s="69" t="s">
        <v>26</v>
      </c>
      <c r="N46" s="69" t="s">
        <v>26</v>
      </c>
      <c r="O46" s="70" t="s">
        <v>26</v>
      </c>
      <c r="P46" s="71" t="s">
        <v>26</v>
      </c>
      <c r="Q46" s="72" t="s">
        <v>26</v>
      </c>
      <c r="R46" s="73"/>
      <c r="S46" s="92"/>
      <c r="T46" s="95"/>
      <c r="U46" s="52"/>
    </row>
    <row r="47" spans="1:21" x14ac:dyDescent="0.25">
      <c r="A47" s="44">
        <v>46</v>
      </c>
      <c r="B47" s="65" t="s">
        <v>26</v>
      </c>
      <c r="C47" s="66" t="s">
        <v>26</v>
      </c>
      <c r="D47" s="66" t="s">
        <v>26</v>
      </c>
      <c r="E47" s="66" t="s">
        <v>26</v>
      </c>
      <c r="F47" s="66" t="s">
        <v>26</v>
      </c>
      <c r="G47" s="66" t="s">
        <v>26</v>
      </c>
      <c r="H47" s="67" t="s">
        <v>26</v>
      </c>
      <c r="I47" s="68" t="s">
        <v>26</v>
      </c>
      <c r="J47" s="69" t="s">
        <v>26</v>
      </c>
      <c r="K47" s="69" t="s">
        <v>26</v>
      </c>
      <c r="L47" s="69" t="s">
        <v>26</v>
      </c>
      <c r="M47" s="69" t="s">
        <v>26</v>
      </c>
      <c r="N47" s="69" t="s">
        <v>26</v>
      </c>
      <c r="O47" s="70" t="s">
        <v>26</v>
      </c>
      <c r="P47" s="71" t="s">
        <v>26</v>
      </c>
      <c r="Q47" s="72" t="s">
        <v>26</v>
      </c>
      <c r="R47" s="73"/>
      <c r="S47" s="92"/>
      <c r="T47" s="95"/>
      <c r="U47" s="52"/>
    </row>
    <row r="48" spans="1:21" x14ac:dyDescent="0.25">
      <c r="A48" s="44">
        <v>47</v>
      </c>
      <c r="B48" s="65" t="s">
        <v>26</v>
      </c>
      <c r="C48" s="66" t="s">
        <v>26</v>
      </c>
      <c r="D48" s="66" t="s">
        <v>26</v>
      </c>
      <c r="E48" s="66" t="s">
        <v>26</v>
      </c>
      <c r="F48" s="66" t="s">
        <v>26</v>
      </c>
      <c r="G48" s="66" t="s">
        <v>26</v>
      </c>
      <c r="H48" s="67" t="s">
        <v>26</v>
      </c>
      <c r="I48" s="68" t="s">
        <v>26</v>
      </c>
      <c r="J48" s="69" t="s">
        <v>26</v>
      </c>
      <c r="K48" s="69" t="s">
        <v>26</v>
      </c>
      <c r="L48" s="69" t="s">
        <v>26</v>
      </c>
      <c r="M48" s="69" t="s">
        <v>26</v>
      </c>
      <c r="N48" s="69" t="s">
        <v>26</v>
      </c>
      <c r="O48" s="70" t="s">
        <v>26</v>
      </c>
      <c r="P48" s="71" t="s">
        <v>26</v>
      </c>
      <c r="Q48" s="72" t="s">
        <v>26</v>
      </c>
      <c r="R48" s="73"/>
      <c r="S48" s="92"/>
      <c r="T48" s="95"/>
      <c r="U48" s="52"/>
    </row>
    <row r="49" spans="1:21" x14ac:dyDescent="0.25">
      <c r="A49" s="44">
        <v>48</v>
      </c>
      <c r="B49" s="65" t="s">
        <v>26</v>
      </c>
      <c r="C49" s="66" t="s">
        <v>26</v>
      </c>
      <c r="D49" s="66" t="s">
        <v>26</v>
      </c>
      <c r="E49" s="66" t="s">
        <v>26</v>
      </c>
      <c r="F49" s="66" t="s">
        <v>26</v>
      </c>
      <c r="G49" s="66" t="s">
        <v>26</v>
      </c>
      <c r="H49" s="67" t="s">
        <v>26</v>
      </c>
      <c r="I49" s="68" t="s">
        <v>26</v>
      </c>
      <c r="J49" s="69" t="s">
        <v>26</v>
      </c>
      <c r="K49" s="69" t="s">
        <v>26</v>
      </c>
      <c r="L49" s="69" t="s">
        <v>26</v>
      </c>
      <c r="M49" s="69" t="s">
        <v>26</v>
      </c>
      <c r="N49" s="69" t="s">
        <v>26</v>
      </c>
      <c r="O49" s="70" t="s">
        <v>26</v>
      </c>
      <c r="P49" s="71" t="s">
        <v>26</v>
      </c>
      <c r="Q49" s="72" t="s">
        <v>26</v>
      </c>
      <c r="R49" s="73"/>
      <c r="S49" s="92"/>
      <c r="T49" s="95"/>
      <c r="U49" s="52"/>
    </row>
    <row r="50" spans="1:21" x14ac:dyDescent="0.25">
      <c r="A50" s="44">
        <v>49</v>
      </c>
      <c r="B50" s="65" t="s">
        <v>26</v>
      </c>
      <c r="C50" s="66" t="s">
        <v>26</v>
      </c>
      <c r="D50" s="66" t="s">
        <v>26</v>
      </c>
      <c r="E50" s="66" t="s">
        <v>26</v>
      </c>
      <c r="F50" s="66" t="s">
        <v>26</v>
      </c>
      <c r="G50" s="66" t="s">
        <v>26</v>
      </c>
      <c r="H50" s="67" t="s">
        <v>26</v>
      </c>
      <c r="I50" s="68" t="s">
        <v>26</v>
      </c>
      <c r="J50" s="69" t="s">
        <v>26</v>
      </c>
      <c r="K50" s="69" t="s">
        <v>26</v>
      </c>
      <c r="L50" s="69" t="s">
        <v>26</v>
      </c>
      <c r="M50" s="69" t="s">
        <v>26</v>
      </c>
      <c r="N50" s="69" t="s">
        <v>26</v>
      </c>
      <c r="O50" s="70" t="s">
        <v>26</v>
      </c>
      <c r="P50" s="71" t="s">
        <v>26</v>
      </c>
      <c r="Q50" s="72" t="s">
        <v>26</v>
      </c>
      <c r="R50" s="73"/>
      <c r="S50" s="92"/>
      <c r="T50" s="95"/>
      <c r="U50" s="52"/>
    </row>
    <row r="51" spans="1:21" x14ac:dyDescent="0.25">
      <c r="A51" s="44">
        <v>50</v>
      </c>
      <c r="B51" s="65" t="s">
        <v>26</v>
      </c>
      <c r="C51" s="66" t="s">
        <v>26</v>
      </c>
      <c r="D51" s="66" t="s">
        <v>26</v>
      </c>
      <c r="E51" s="66" t="s">
        <v>26</v>
      </c>
      <c r="F51" s="66" t="s">
        <v>26</v>
      </c>
      <c r="G51" s="66" t="s">
        <v>26</v>
      </c>
      <c r="H51" s="67" t="s">
        <v>26</v>
      </c>
      <c r="I51" s="68" t="s">
        <v>26</v>
      </c>
      <c r="J51" s="69" t="s">
        <v>26</v>
      </c>
      <c r="K51" s="69" t="s">
        <v>26</v>
      </c>
      <c r="L51" s="69" t="s">
        <v>26</v>
      </c>
      <c r="M51" s="69" t="s">
        <v>26</v>
      </c>
      <c r="N51" s="69" t="s">
        <v>26</v>
      </c>
      <c r="O51" s="70" t="s">
        <v>26</v>
      </c>
      <c r="P51" s="71" t="s">
        <v>26</v>
      </c>
      <c r="Q51" s="72" t="s">
        <v>26</v>
      </c>
      <c r="R51" s="73"/>
      <c r="S51" s="92"/>
      <c r="T51" s="95"/>
      <c r="U51" s="52"/>
    </row>
    <row r="52" spans="1:21" x14ac:dyDescent="0.25">
      <c r="A52" s="44">
        <v>51</v>
      </c>
      <c r="B52" s="65" t="s">
        <v>26</v>
      </c>
      <c r="C52" s="66" t="s">
        <v>26</v>
      </c>
      <c r="D52" s="66" t="s">
        <v>26</v>
      </c>
      <c r="E52" s="66" t="s">
        <v>26</v>
      </c>
      <c r="F52" s="66" t="s">
        <v>26</v>
      </c>
      <c r="G52" s="66" t="s">
        <v>26</v>
      </c>
      <c r="H52" s="67" t="s">
        <v>26</v>
      </c>
      <c r="I52" s="68" t="s">
        <v>26</v>
      </c>
      <c r="J52" s="69" t="s">
        <v>26</v>
      </c>
      <c r="K52" s="69" t="s">
        <v>26</v>
      </c>
      <c r="L52" s="69" t="s">
        <v>26</v>
      </c>
      <c r="M52" s="69" t="s">
        <v>26</v>
      </c>
      <c r="N52" s="69" t="s">
        <v>26</v>
      </c>
      <c r="O52" s="70" t="s">
        <v>26</v>
      </c>
      <c r="P52" s="71" t="s">
        <v>26</v>
      </c>
      <c r="Q52" s="72" t="s">
        <v>26</v>
      </c>
      <c r="R52" s="73"/>
      <c r="S52" s="92"/>
      <c r="T52" s="95"/>
      <c r="U52" s="52"/>
    </row>
    <row r="53" spans="1:21" x14ac:dyDescent="0.25">
      <c r="A53" s="44">
        <v>52</v>
      </c>
      <c r="B53" s="65" t="s">
        <v>26</v>
      </c>
      <c r="C53" s="66" t="s">
        <v>26</v>
      </c>
      <c r="D53" s="66" t="s">
        <v>26</v>
      </c>
      <c r="E53" s="66" t="s">
        <v>26</v>
      </c>
      <c r="F53" s="66" t="s">
        <v>26</v>
      </c>
      <c r="G53" s="66" t="s">
        <v>26</v>
      </c>
      <c r="H53" s="67" t="s">
        <v>26</v>
      </c>
      <c r="I53" s="68" t="s">
        <v>26</v>
      </c>
      <c r="J53" s="69" t="s">
        <v>26</v>
      </c>
      <c r="K53" s="69" t="s">
        <v>26</v>
      </c>
      <c r="L53" s="69" t="s">
        <v>26</v>
      </c>
      <c r="M53" s="69" t="s">
        <v>26</v>
      </c>
      <c r="N53" s="69" t="s">
        <v>26</v>
      </c>
      <c r="O53" s="70" t="s">
        <v>26</v>
      </c>
      <c r="P53" s="71" t="s">
        <v>26</v>
      </c>
      <c r="Q53" s="72" t="s">
        <v>26</v>
      </c>
      <c r="R53" s="73"/>
      <c r="S53" s="92"/>
      <c r="T53" s="95"/>
      <c r="U53" s="52"/>
    </row>
    <row r="54" spans="1:21" x14ac:dyDescent="0.25">
      <c r="A54" s="44">
        <v>53</v>
      </c>
      <c r="B54" s="65" t="s">
        <v>26</v>
      </c>
      <c r="C54" s="66" t="s">
        <v>26</v>
      </c>
      <c r="D54" s="66" t="s">
        <v>26</v>
      </c>
      <c r="E54" s="66" t="s">
        <v>26</v>
      </c>
      <c r="F54" s="66" t="s">
        <v>26</v>
      </c>
      <c r="G54" s="66" t="s">
        <v>26</v>
      </c>
      <c r="H54" s="67" t="s">
        <v>26</v>
      </c>
      <c r="I54" s="68" t="s">
        <v>26</v>
      </c>
      <c r="J54" s="69" t="s">
        <v>26</v>
      </c>
      <c r="K54" s="69" t="s">
        <v>26</v>
      </c>
      <c r="L54" s="69" t="s">
        <v>26</v>
      </c>
      <c r="M54" s="69" t="s">
        <v>26</v>
      </c>
      <c r="N54" s="69" t="s">
        <v>26</v>
      </c>
      <c r="O54" s="70" t="s">
        <v>26</v>
      </c>
      <c r="P54" s="71" t="s">
        <v>26</v>
      </c>
      <c r="Q54" s="72" t="s">
        <v>26</v>
      </c>
      <c r="R54" s="73"/>
      <c r="S54" s="92"/>
      <c r="T54" s="95"/>
      <c r="U54" s="52"/>
    </row>
    <row r="55" spans="1:21" x14ac:dyDescent="0.25">
      <c r="A55" s="44">
        <v>54</v>
      </c>
      <c r="B55" s="65" t="s">
        <v>26</v>
      </c>
      <c r="C55" s="66" t="s">
        <v>26</v>
      </c>
      <c r="D55" s="66" t="s">
        <v>26</v>
      </c>
      <c r="E55" s="66" t="s">
        <v>26</v>
      </c>
      <c r="F55" s="66" t="s">
        <v>26</v>
      </c>
      <c r="G55" s="66" t="s">
        <v>26</v>
      </c>
      <c r="H55" s="67" t="s">
        <v>26</v>
      </c>
      <c r="I55" s="68" t="s">
        <v>26</v>
      </c>
      <c r="J55" s="69" t="s">
        <v>26</v>
      </c>
      <c r="K55" s="69" t="s">
        <v>26</v>
      </c>
      <c r="L55" s="69" t="s">
        <v>26</v>
      </c>
      <c r="M55" s="69" t="s">
        <v>26</v>
      </c>
      <c r="N55" s="69" t="s">
        <v>26</v>
      </c>
      <c r="O55" s="70" t="s">
        <v>26</v>
      </c>
      <c r="P55" s="71" t="s">
        <v>26</v>
      </c>
      <c r="Q55" s="72" t="s">
        <v>26</v>
      </c>
      <c r="R55" s="73"/>
      <c r="S55" s="92"/>
      <c r="T55" s="95"/>
      <c r="U55" s="52"/>
    </row>
    <row r="56" spans="1:21" x14ac:dyDescent="0.25">
      <c r="A56" s="44">
        <v>55</v>
      </c>
      <c r="B56" s="65" t="s">
        <v>26</v>
      </c>
      <c r="C56" s="66" t="s">
        <v>26</v>
      </c>
      <c r="D56" s="66" t="s">
        <v>26</v>
      </c>
      <c r="E56" s="66" t="s">
        <v>26</v>
      </c>
      <c r="F56" s="66" t="s">
        <v>26</v>
      </c>
      <c r="G56" s="66" t="s">
        <v>26</v>
      </c>
      <c r="H56" s="67" t="s">
        <v>26</v>
      </c>
      <c r="I56" s="68" t="s">
        <v>26</v>
      </c>
      <c r="J56" s="69" t="s">
        <v>26</v>
      </c>
      <c r="K56" s="69" t="s">
        <v>26</v>
      </c>
      <c r="L56" s="69" t="s">
        <v>26</v>
      </c>
      <c r="M56" s="69" t="s">
        <v>26</v>
      </c>
      <c r="N56" s="69" t="s">
        <v>26</v>
      </c>
      <c r="O56" s="70" t="s">
        <v>26</v>
      </c>
      <c r="P56" s="71" t="s">
        <v>26</v>
      </c>
      <c r="Q56" s="72" t="s">
        <v>26</v>
      </c>
      <c r="R56" s="73"/>
      <c r="S56" s="92"/>
      <c r="T56" s="95"/>
      <c r="U56" s="52"/>
    </row>
    <row r="57" spans="1:21" x14ac:dyDescent="0.25">
      <c r="A57" s="44">
        <v>56</v>
      </c>
      <c r="B57" s="65" t="s">
        <v>26</v>
      </c>
      <c r="C57" s="66" t="s">
        <v>26</v>
      </c>
      <c r="D57" s="66" t="s">
        <v>26</v>
      </c>
      <c r="E57" s="66" t="s">
        <v>26</v>
      </c>
      <c r="F57" s="66" t="s">
        <v>26</v>
      </c>
      <c r="G57" s="66" t="s">
        <v>26</v>
      </c>
      <c r="H57" s="67" t="s">
        <v>26</v>
      </c>
      <c r="I57" s="68" t="s">
        <v>26</v>
      </c>
      <c r="J57" s="69" t="s">
        <v>26</v>
      </c>
      <c r="K57" s="69" t="s">
        <v>26</v>
      </c>
      <c r="L57" s="69" t="s">
        <v>26</v>
      </c>
      <c r="M57" s="69" t="s">
        <v>26</v>
      </c>
      <c r="N57" s="69" t="s">
        <v>26</v>
      </c>
      <c r="O57" s="70" t="s">
        <v>26</v>
      </c>
      <c r="P57" s="71" t="s">
        <v>26</v>
      </c>
      <c r="Q57" s="72" t="s">
        <v>26</v>
      </c>
      <c r="R57" s="73"/>
      <c r="S57" s="92"/>
      <c r="T57" s="95"/>
      <c r="U57" s="52"/>
    </row>
    <row r="58" spans="1:21" x14ac:dyDescent="0.25">
      <c r="A58" s="44">
        <v>57</v>
      </c>
      <c r="B58" s="65" t="s">
        <v>26</v>
      </c>
      <c r="C58" s="66" t="s">
        <v>26</v>
      </c>
      <c r="D58" s="66" t="s">
        <v>26</v>
      </c>
      <c r="E58" s="66" t="s">
        <v>26</v>
      </c>
      <c r="F58" s="66" t="s">
        <v>26</v>
      </c>
      <c r="G58" s="66" t="s">
        <v>26</v>
      </c>
      <c r="H58" s="67" t="s">
        <v>26</v>
      </c>
      <c r="I58" s="68" t="s">
        <v>26</v>
      </c>
      <c r="J58" s="69" t="s">
        <v>26</v>
      </c>
      <c r="K58" s="69" t="s">
        <v>26</v>
      </c>
      <c r="L58" s="69" t="s">
        <v>26</v>
      </c>
      <c r="M58" s="69" t="s">
        <v>26</v>
      </c>
      <c r="N58" s="69" t="s">
        <v>26</v>
      </c>
      <c r="O58" s="70" t="s">
        <v>26</v>
      </c>
      <c r="P58" s="71" t="s">
        <v>26</v>
      </c>
      <c r="Q58" s="72" t="s">
        <v>26</v>
      </c>
      <c r="R58" s="73"/>
      <c r="S58" s="92"/>
      <c r="T58" s="95"/>
      <c r="U58" s="52"/>
    </row>
    <row r="59" spans="1:21" x14ac:dyDescent="0.25">
      <c r="A59" s="44">
        <v>58</v>
      </c>
      <c r="B59" s="65" t="s">
        <v>26</v>
      </c>
      <c r="C59" s="66" t="s">
        <v>26</v>
      </c>
      <c r="D59" s="66" t="s">
        <v>26</v>
      </c>
      <c r="E59" s="66" t="s">
        <v>26</v>
      </c>
      <c r="F59" s="66" t="s">
        <v>26</v>
      </c>
      <c r="G59" s="66" t="s">
        <v>26</v>
      </c>
      <c r="H59" s="67" t="s">
        <v>26</v>
      </c>
      <c r="I59" s="68" t="s">
        <v>26</v>
      </c>
      <c r="J59" s="69" t="s">
        <v>26</v>
      </c>
      <c r="K59" s="69" t="s">
        <v>26</v>
      </c>
      <c r="L59" s="69" t="s">
        <v>26</v>
      </c>
      <c r="M59" s="69" t="s">
        <v>26</v>
      </c>
      <c r="N59" s="69" t="s">
        <v>26</v>
      </c>
      <c r="O59" s="70" t="s">
        <v>26</v>
      </c>
      <c r="P59" s="71" t="s">
        <v>26</v>
      </c>
      <c r="Q59" s="72" t="s">
        <v>26</v>
      </c>
      <c r="R59" s="73"/>
      <c r="S59" s="92"/>
      <c r="T59" s="95"/>
      <c r="U59" s="52"/>
    </row>
    <row r="60" spans="1:21" x14ac:dyDescent="0.25">
      <c r="A60" s="44">
        <v>59</v>
      </c>
      <c r="B60" s="65" t="s">
        <v>26</v>
      </c>
      <c r="C60" s="66" t="s">
        <v>26</v>
      </c>
      <c r="D60" s="66" t="s">
        <v>26</v>
      </c>
      <c r="E60" s="66" t="s">
        <v>26</v>
      </c>
      <c r="F60" s="66" t="s">
        <v>26</v>
      </c>
      <c r="G60" s="66" t="s">
        <v>26</v>
      </c>
      <c r="H60" s="67" t="s">
        <v>26</v>
      </c>
      <c r="I60" s="68" t="s">
        <v>26</v>
      </c>
      <c r="J60" s="69" t="s">
        <v>26</v>
      </c>
      <c r="K60" s="69" t="s">
        <v>26</v>
      </c>
      <c r="L60" s="69" t="s">
        <v>26</v>
      </c>
      <c r="M60" s="69" t="s">
        <v>26</v>
      </c>
      <c r="N60" s="69" t="s">
        <v>26</v>
      </c>
      <c r="O60" s="70" t="s">
        <v>26</v>
      </c>
      <c r="P60" s="71" t="s">
        <v>26</v>
      </c>
      <c r="Q60" s="72" t="s">
        <v>26</v>
      </c>
      <c r="R60" s="73"/>
      <c r="S60" s="92"/>
      <c r="T60" s="95"/>
      <c r="U60" s="52"/>
    </row>
    <row r="61" spans="1:21" x14ac:dyDescent="0.25">
      <c r="A61" s="44">
        <v>60</v>
      </c>
      <c r="B61" s="65" t="s">
        <v>26</v>
      </c>
      <c r="C61" s="66" t="s">
        <v>26</v>
      </c>
      <c r="D61" s="66" t="s">
        <v>26</v>
      </c>
      <c r="E61" s="66" t="s">
        <v>26</v>
      </c>
      <c r="F61" s="66" t="s">
        <v>26</v>
      </c>
      <c r="G61" s="66" t="s">
        <v>26</v>
      </c>
      <c r="H61" s="67" t="s">
        <v>26</v>
      </c>
      <c r="I61" s="68" t="s">
        <v>26</v>
      </c>
      <c r="J61" s="69" t="s">
        <v>26</v>
      </c>
      <c r="K61" s="69" t="s">
        <v>26</v>
      </c>
      <c r="L61" s="69" t="s">
        <v>26</v>
      </c>
      <c r="M61" s="69" t="s">
        <v>26</v>
      </c>
      <c r="N61" s="69" t="s">
        <v>26</v>
      </c>
      <c r="O61" s="70" t="s">
        <v>26</v>
      </c>
      <c r="P61" s="71" t="s">
        <v>26</v>
      </c>
      <c r="Q61" s="72" t="s">
        <v>26</v>
      </c>
      <c r="R61" s="73"/>
      <c r="S61" s="92"/>
      <c r="T61" s="95"/>
      <c r="U61" s="52"/>
    </row>
    <row r="62" spans="1:21" x14ac:dyDescent="0.25">
      <c r="A62" s="44">
        <v>61</v>
      </c>
      <c r="B62" s="65" t="s">
        <v>26</v>
      </c>
      <c r="C62" s="66" t="s">
        <v>26</v>
      </c>
      <c r="D62" s="66" t="s">
        <v>26</v>
      </c>
      <c r="E62" s="66" t="s">
        <v>26</v>
      </c>
      <c r="F62" s="66" t="s">
        <v>26</v>
      </c>
      <c r="G62" s="66" t="s">
        <v>26</v>
      </c>
      <c r="H62" s="67" t="s">
        <v>26</v>
      </c>
      <c r="I62" s="68" t="s">
        <v>26</v>
      </c>
      <c r="J62" s="69" t="s">
        <v>26</v>
      </c>
      <c r="K62" s="69" t="s">
        <v>26</v>
      </c>
      <c r="L62" s="69" t="s">
        <v>26</v>
      </c>
      <c r="M62" s="69" t="s">
        <v>26</v>
      </c>
      <c r="N62" s="69" t="s">
        <v>26</v>
      </c>
      <c r="O62" s="70" t="s">
        <v>26</v>
      </c>
      <c r="P62" s="71" t="s">
        <v>26</v>
      </c>
      <c r="Q62" s="72" t="s">
        <v>26</v>
      </c>
      <c r="R62" s="73"/>
      <c r="S62" s="92"/>
      <c r="T62" s="95"/>
      <c r="U62" s="52"/>
    </row>
    <row r="63" spans="1:21" x14ac:dyDescent="0.25">
      <c r="A63" s="44">
        <v>62</v>
      </c>
      <c r="B63" s="65" t="s">
        <v>26</v>
      </c>
      <c r="C63" s="66" t="s">
        <v>26</v>
      </c>
      <c r="D63" s="66" t="s">
        <v>26</v>
      </c>
      <c r="E63" s="66" t="s">
        <v>26</v>
      </c>
      <c r="F63" s="66" t="s">
        <v>26</v>
      </c>
      <c r="G63" s="66" t="s">
        <v>26</v>
      </c>
      <c r="H63" s="67" t="s">
        <v>26</v>
      </c>
      <c r="I63" s="68" t="s">
        <v>26</v>
      </c>
      <c r="J63" s="69" t="s">
        <v>26</v>
      </c>
      <c r="K63" s="69" t="s">
        <v>26</v>
      </c>
      <c r="L63" s="69" t="s">
        <v>26</v>
      </c>
      <c r="M63" s="69" t="s">
        <v>26</v>
      </c>
      <c r="N63" s="69" t="s">
        <v>26</v>
      </c>
      <c r="O63" s="70" t="s">
        <v>26</v>
      </c>
      <c r="P63" s="71" t="s">
        <v>26</v>
      </c>
      <c r="Q63" s="72" t="s">
        <v>26</v>
      </c>
      <c r="R63" s="73"/>
      <c r="S63" s="92"/>
      <c r="T63" s="95"/>
      <c r="U63" s="52"/>
    </row>
    <row r="64" spans="1:21" x14ac:dyDescent="0.25">
      <c r="A64" s="44">
        <v>63</v>
      </c>
      <c r="B64" s="65" t="s">
        <v>26</v>
      </c>
      <c r="C64" s="66" t="s">
        <v>26</v>
      </c>
      <c r="D64" s="66" t="s">
        <v>26</v>
      </c>
      <c r="E64" s="66" t="s">
        <v>26</v>
      </c>
      <c r="F64" s="66" t="s">
        <v>26</v>
      </c>
      <c r="G64" s="66" t="s">
        <v>26</v>
      </c>
      <c r="H64" s="67" t="s">
        <v>26</v>
      </c>
      <c r="I64" s="68" t="s">
        <v>26</v>
      </c>
      <c r="J64" s="69" t="s">
        <v>26</v>
      </c>
      <c r="K64" s="69" t="s">
        <v>26</v>
      </c>
      <c r="L64" s="69" t="s">
        <v>26</v>
      </c>
      <c r="M64" s="69" t="s">
        <v>26</v>
      </c>
      <c r="N64" s="69" t="s">
        <v>26</v>
      </c>
      <c r="O64" s="70" t="s">
        <v>26</v>
      </c>
      <c r="P64" s="71" t="s">
        <v>26</v>
      </c>
      <c r="Q64" s="72" t="s">
        <v>26</v>
      </c>
      <c r="R64" s="73"/>
      <c r="S64" s="92"/>
      <c r="T64" s="95"/>
      <c r="U64" s="52"/>
    </row>
    <row r="65" spans="1:21" x14ac:dyDescent="0.25">
      <c r="A65" s="44">
        <v>64</v>
      </c>
      <c r="B65" s="65" t="s">
        <v>26</v>
      </c>
      <c r="C65" s="66" t="s">
        <v>26</v>
      </c>
      <c r="D65" s="66" t="s">
        <v>26</v>
      </c>
      <c r="E65" s="66" t="s">
        <v>26</v>
      </c>
      <c r="F65" s="66" t="s">
        <v>26</v>
      </c>
      <c r="G65" s="66" t="s">
        <v>26</v>
      </c>
      <c r="H65" s="67" t="s">
        <v>26</v>
      </c>
      <c r="I65" s="68" t="s">
        <v>26</v>
      </c>
      <c r="J65" s="69" t="s">
        <v>26</v>
      </c>
      <c r="K65" s="69" t="s">
        <v>26</v>
      </c>
      <c r="L65" s="69" t="s">
        <v>26</v>
      </c>
      <c r="M65" s="69" t="s">
        <v>26</v>
      </c>
      <c r="N65" s="69" t="s">
        <v>26</v>
      </c>
      <c r="O65" s="70" t="s">
        <v>26</v>
      </c>
      <c r="P65" s="71" t="s">
        <v>26</v>
      </c>
      <c r="Q65" s="72" t="s">
        <v>26</v>
      </c>
      <c r="R65" s="73"/>
      <c r="S65" s="92"/>
      <c r="T65" s="95"/>
      <c r="U65" s="52"/>
    </row>
    <row r="66" spans="1:21" x14ac:dyDescent="0.25">
      <c r="A66" s="44">
        <v>65</v>
      </c>
      <c r="B66" s="65" t="s">
        <v>26</v>
      </c>
      <c r="C66" s="66" t="s">
        <v>26</v>
      </c>
      <c r="D66" s="66" t="s">
        <v>26</v>
      </c>
      <c r="E66" s="66" t="s">
        <v>26</v>
      </c>
      <c r="F66" s="66" t="s">
        <v>26</v>
      </c>
      <c r="G66" s="66" t="s">
        <v>26</v>
      </c>
      <c r="H66" s="67" t="s">
        <v>26</v>
      </c>
      <c r="I66" s="68" t="s">
        <v>26</v>
      </c>
      <c r="J66" s="69" t="s">
        <v>26</v>
      </c>
      <c r="K66" s="69" t="s">
        <v>26</v>
      </c>
      <c r="L66" s="69" t="s">
        <v>26</v>
      </c>
      <c r="M66" s="69" t="s">
        <v>26</v>
      </c>
      <c r="N66" s="69" t="s">
        <v>26</v>
      </c>
      <c r="O66" s="70" t="s">
        <v>26</v>
      </c>
      <c r="P66" s="71" t="s">
        <v>26</v>
      </c>
      <c r="Q66" s="72" t="s">
        <v>26</v>
      </c>
      <c r="R66" s="73"/>
      <c r="S66" s="92"/>
      <c r="T66" s="95"/>
      <c r="U66" s="52"/>
    </row>
    <row r="67" spans="1:21" x14ac:dyDescent="0.25">
      <c r="A67" s="44">
        <v>66</v>
      </c>
      <c r="B67" s="65" t="s">
        <v>26</v>
      </c>
      <c r="C67" s="66" t="s">
        <v>26</v>
      </c>
      <c r="D67" s="66" t="s">
        <v>26</v>
      </c>
      <c r="E67" s="66" t="s">
        <v>26</v>
      </c>
      <c r="F67" s="66" t="s">
        <v>26</v>
      </c>
      <c r="G67" s="66" t="s">
        <v>26</v>
      </c>
      <c r="H67" s="67" t="s">
        <v>26</v>
      </c>
      <c r="I67" s="68" t="s">
        <v>26</v>
      </c>
      <c r="J67" s="69" t="s">
        <v>26</v>
      </c>
      <c r="K67" s="69" t="s">
        <v>26</v>
      </c>
      <c r="L67" s="69" t="s">
        <v>26</v>
      </c>
      <c r="M67" s="69" t="s">
        <v>26</v>
      </c>
      <c r="N67" s="69" t="s">
        <v>26</v>
      </c>
      <c r="O67" s="70" t="s">
        <v>26</v>
      </c>
      <c r="P67" s="71" t="s">
        <v>26</v>
      </c>
      <c r="Q67" s="72" t="s">
        <v>26</v>
      </c>
      <c r="R67" s="73"/>
      <c r="S67" s="92"/>
      <c r="T67" s="95"/>
      <c r="U67" s="52"/>
    </row>
    <row r="68" spans="1:21" x14ac:dyDescent="0.25">
      <c r="A68" s="44">
        <v>67</v>
      </c>
      <c r="B68" s="65" t="s">
        <v>26</v>
      </c>
      <c r="C68" s="66" t="s">
        <v>26</v>
      </c>
      <c r="D68" s="66" t="s">
        <v>26</v>
      </c>
      <c r="E68" s="66" t="s">
        <v>26</v>
      </c>
      <c r="F68" s="66" t="s">
        <v>26</v>
      </c>
      <c r="G68" s="66" t="s">
        <v>26</v>
      </c>
      <c r="H68" s="67" t="s">
        <v>26</v>
      </c>
      <c r="I68" s="68" t="s">
        <v>26</v>
      </c>
      <c r="J68" s="69" t="s">
        <v>26</v>
      </c>
      <c r="K68" s="69" t="s">
        <v>26</v>
      </c>
      <c r="L68" s="69" t="s">
        <v>26</v>
      </c>
      <c r="M68" s="69" t="s">
        <v>26</v>
      </c>
      <c r="N68" s="69" t="s">
        <v>26</v>
      </c>
      <c r="O68" s="70" t="s">
        <v>26</v>
      </c>
      <c r="P68" s="71" t="s">
        <v>26</v>
      </c>
      <c r="Q68" s="72" t="s">
        <v>26</v>
      </c>
      <c r="R68" s="73"/>
      <c r="S68" s="92"/>
      <c r="T68" s="95"/>
      <c r="U68" s="52"/>
    </row>
    <row r="69" spans="1:21" x14ac:dyDescent="0.25">
      <c r="A69" s="44">
        <v>68</v>
      </c>
      <c r="B69" s="65" t="s">
        <v>26</v>
      </c>
      <c r="C69" s="66" t="s">
        <v>26</v>
      </c>
      <c r="D69" s="66" t="s">
        <v>26</v>
      </c>
      <c r="E69" s="66" t="s">
        <v>26</v>
      </c>
      <c r="F69" s="66" t="s">
        <v>26</v>
      </c>
      <c r="G69" s="66" t="s">
        <v>26</v>
      </c>
      <c r="H69" s="67" t="s">
        <v>26</v>
      </c>
      <c r="I69" s="68" t="s">
        <v>26</v>
      </c>
      <c r="J69" s="69" t="s">
        <v>26</v>
      </c>
      <c r="K69" s="69" t="s">
        <v>26</v>
      </c>
      <c r="L69" s="69" t="s">
        <v>26</v>
      </c>
      <c r="M69" s="69" t="s">
        <v>26</v>
      </c>
      <c r="N69" s="69" t="s">
        <v>26</v>
      </c>
      <c r="O69" s="70" t="s">
        <v>26</v>
      </c>
      <c r="P69" s="71" t="s">
        <v>26</v>
      </c>
      <c r="Q69" s="72" t="s">
        <v>26</v>
      </c>
      <c r="R69" s="73"/>
      <c r="S69" s="92"/>
      <c r="T69" s="95"/>
      <c r="U69" s="52"/>
    </row>
    <row r="70" spans="1:21" x14ac:dyDescent="0.25">
      <c r="A70" s="44">
        <v>69</v>
      </c>
      <c r="B70" s="65" t="s">
        <v>26</v>
      </c>
      <c r="C70" s="66" t="s">
        <v>26</v>
      </c>
      <c r="D70" s="66" t="s">
        <v>26</v>
      </c>
      <c r="E70" s="66" t="s">
        <v>26</v>
      </c>
      <c r="F70" s="66" t="s">
        <v>26</v>
      </c>
      <c r="G70" s="66" t="s">
        <v>26</v>
      </c>
      <c r="H70" s="67" t="s">
        <v>26</v>
      </c>
      <c r="I70" s="68" t="s">
        <v>26</v>
      </c>
      <c r="J70" s="69" t="s">
        <v>26</v>
      </c>
      <c r="K70" s="69" t="s">
        <v>26</v>
      </c>
      <c r="L70" s="69" t="s">
        <v>26</v>
      </c>
      <c r="M70" s="69" t="s">
        <v>26</v>
      </c>
      <c r="N70" s="69" t="s">
        <v>26</v>
      </c>
      <c r="O70" s="70" t="s">
        <v>26</v>
      </c>
      <c r="P70" s="71" t="s">
        <v>26</v>
      </c>
      <c r="Q70" s="72" t="s">
        <v>26</v>
      </c>
      <c r="R70" s="73"/>
      <c r="S70" s="92"/>
      <c r="T70" s="95"/>
      <c r="U70" s="52"/>
    </row>
    <row r="71" spans="1:21" x14ac:dyDescent="0.25">
      <c r="A71" s="44">
        <v>70</v>
      </c>
      <c r="B71" s="65" t="s">
        <v>26</v>
      </c>
      <c r="C71" s="66" t="s">
        <v>26</v>
      </c>
      <c r="D71" s="66" t="s">
        <v>26</v>
      </c>
      <c r="E71" s="66" t="s">
        <v>26</v>
      </c>
      <c r="F71" s="66" t="s">
        <v>26</v>
      </c>
      <c r="G71" s="66" t="s">
        <v>26</v>
      </c>
      <c r="H71" s="67" t="s">
        <v>26</v>
      </c>
      <c r="I71" s="68" t="s">
        <v>26</v>
      </c>
      <c r="J71" s="69" t="s">
        <v>26</v>
      </c>
      <c r="K71" s="69" t="s">
        <v>26</v>
      </c>
      <c r="L71" s="69" t="s">
        <v>26</v>
      </c>
      <c r="M71" s="69" t="s">
        <v>26</v>
      </c>
      <c r="N71" s="69" t="s">
        <v>26</v>
      </c>
      <c r="O71" s="70" t="s">
        <v>26</v>
      </c>
      <c r="P71" s="71" t="s">
        <v>26</v>
      </c>
      <c r="Q71" s="72" t="s">
        <v>26</v>
      </c>
      <c r="R71" s="73"/>
      <c r="S71" s="92"/>
      <c r="T71" s="95"/>
      <c r="U71" s="52"/>
    </row>
    <row r="72" spans="1:21" x14ac:dyDescent="0.25">
      <c r="A72" s="44">
        <v>71</v>
      </c>
      <c r="B72" s="65" t="s">
        <v>26</v>
      </c>
      <c r="C72" s="66" t="s">
        <v>26</v>
      </c>
      <c r="D72" s="66" t="s">
        <v>26</v>
      </c>
      <c r="E72" s="66" t="s">
        <v>26</v>
      </c>
      <c r="F72" s="66" t="s">
        <v>26</v>
      </c>
      <c r="G72" s="66" t="s">
        <v>26</v>
      </c>
      <c r="H72" s="67" t="s">
        <v>26</v>
      </c>
      <c r="I72" s="68" t="s">
        <v>26</v>
      </c>
      <c r="J72" s="69" t="s">
        <v>26</v>
      </c>
      <c r="K72" s="69" t="s">
        <v>26</v>
      </c>
      <c r="L72" s="69" t="s">
        <v>26</v>
      </c>
      <c r="M72" s="69" t="s">
        <v>26</v>
      </c>
      <c r="N72" s="69" t="s">
        <v>26</v>
      </c>
      <c r="O72" s="70" t="s">
        <v>26</v>
      </c>
      <c r="P72" s="71" t="s">
        <v>26</v>
      </c>
      <c r="Q72" s="72" t="s">
        <v>26</v>
      </c>
      <c r="R72" s="73"/>
      <c r="S72" s="92"/>
      <c r="T72" s="95"/>
      <c r="U72" s="52"/>
    </row>
    <row r="73" spans="1:21" x14ac:dyDescent="0.25">
      <c r="A73" s="44">
        <v>72</v>
      </c>
      <c r="B73" s="65" t="s">
        <v>26</v>
      </c>
      <c r="C73" s="66" t="s">
        <v>26</v>
      </c>
      <c r="D73" s="66" t="s">
        <v>26</v>
      </c>
      <c r="E73" s="66" t="s">
        <v>26</v>
      </c>
      <c r="F73" s="66" t="s">
        <v>26</v>
      </c>
      <c r="G73" s="66" t="s">
        <v>26</v>
      </c>
      <c r="H73" s="67" t="s">
        <v>26</v>
      </c>
      <c r="I73" s="68" t="s">
        <v>26</v>
      </c>
      <c r="J73" s="69" t="s">
        <v>26</v>
      </c>
      <c r="K73" s="69" t="s">
        <v>26</v>
      </c>
      <c r="L73" s="69" t="s">
        <v>26</v>
      </c>
      <c r="M73" s="69" t="s">
        <v>26</v>
      </c>
      <c r="N73" s="69" t="s">
        <v>26</v>
      </c>
      <c r="O73" s="70" t="s">
        <v>26</v>
      </c>
      <c r="P73" s="71" t="s">
        <v>26</v>
      </c>
      <c r="Q73" s="72" t="s">
        <v>26</v>
      </c>
      <c r="R73" s="73"/>
      <c r="S73" s="92"/>
      <c r="T73" s="95"/>
      <c r="U73" s="52"/>
    </row>
    <row r="74" spans="1:21" x14ac:dyDescent="0.25">
      <c r="A74" s="44">
        <v>73</v>
      </c>
      <c r="B74" s="65" t="s">
        <v>26</v>
      </c>
      <c r="C74" s="66" t="s">
        <v>26</v>
      </c>
      <c r="D74" s="66" t="s">
        <v>26</v>
      </c>
      <c r="E74" s="66" t="s">
        <v>26</v>
      </c>
      <c r="F74" s="66" t="s">
        <v>26</v>
      </c>
      <c r="G74" s="66" t="s">
        <v>26</v>
      </c>
      <c r="H74" s="67" t="s">
        <v>26</v>
      </c>
      <c r="I74" s="68" t="s">
        <v>26</v>
      </c>
      <c r="J74" s="69" t="s">
        <v>26</v>
      </c>
      <c r="K74" s="69" t="s">
        <v>26</v>
      </c>
      <c r="L74" s="69" t="s">
        <v>26</v>
      </c>
      <c r="M74" s="69" t="s">
        <v>26</v>
      </c>
      <c r="N74" s="69" t="s">
        <v>26</v>
      </c>
      <c r="O74" s="70" t="s">
        <v>26</v>
      </c>
      <c r="P74" s="71" t="s">
        <v>26</v>
      </c>
      <c r="Q74" s="72" t="s">
        <v>26</v>
      </c>
      <c r="R74" s="73"/>
      <c r="S74" s="92"/>
      <c r="T74" s="95"/>
      <c r="U74" s="52"/>
    </row>
    <row r="75" spans="1:21" x14ac:dyDescent="0.25">
      <c r="A75" s="44">
        <v>74</v>
      </c>
      <c r="B75" s="65" t="s">
        <v>26</v>
      </c>
      <c r="C75" s="66" t="s">
        <v>26</v>
      </c>
      <c r="D75" s="66" t="s">
        <v>26</v>
      </c>
      <c r="E75" s="66" t="s">
        <v>26</v>
      </c>
      <c r="F75" s="66" t="s">
        <v>26</v>
      </c>
      <c r="G75" s="66" t="s">
        <v>26</v>
      </c>
      <c r="H75" s="67" t="s">
        <v>26</v>
      </c>
      <c r="I75" s="68" t="s">
        <v>26</v>
      </c>
      <c r="J75" s="69" t="s">
        <v>26</v>
      </c>
      <c r="K75" s="69" t="s">
        <v>26</v>
      </c>
      <c r="L75" s="69" t="s">
        <v>26</v>
      </c>
      <c r="M75" s="69" t="s">
        <v>26</v>
      </c>
      <c r="N75" s="69" t="s">
        <v>26</v>
      </c>
      <c r="O75" s="70" t="s">
        <v>26</v>
      </c>
      <c r="P75" s="71" t="s">
        <v>26</v>
      </c>
      <c r="Q75" s="72" t="s">
        <v>26</v>
      </c>
      <c r="R75" s="73"/>
      <c r="S75" s="92"/>
      <c r="T75" s="95"/>
      <c r="U75" s="52"/>
    </row>
    <row r="76" spans="1:21" x14ac:dyDescent="0.25">
      <c r="A76" s="44">
        <v>75</v>
      </c>
      <c r="B76" s="65" t="s">
        <v>26</v>
      </c>
      <c r="C76" s="66" t="s">
        <v>26</v>
      </c>
      <c r="D76" s="66" t="s">
        <v>26</v>
      </c>
      <c r="E76" s="66" t="s">
        <v>26</v>
      </c>
      <c r="F76" s="66" t="s">
        <v>26</v>
      </c>
      <c r="G76" s="66" t="s">
        <v>26</v>
      </c>
      <c r="H76" s="67" t="s">
        <v>26</v>
      </c>
      <c r="I76" s="68" t="s">
        <v>26</v>
      </c>
      <c r="J76" s="69" t="s">
        <v>26</v>
      </c>
      <c r="K76" s="69" t="s">
        <v>26</v>
      </c>
      <c r="L76" s="69" t="s">
        <v>26</v>
      </c>
      <c r="M76" s="69" t="s">
        <v>26</v>
      </c>
      <c r="N76" s="69" t="s">
        <v>26</v>
      </c>
      <c r="O76" s="70" t="s">
        <v>26</v>
      </c>
      <c r="P76" s="71" t="s">
        <v>26</v>
      </c>
      <c r="Q76" s="72" t="s">
        <v>26</v>
      </c>
      <c r="R76" s="73"/>
      <c r="S76" s="92"/>
      <c r="T76" s="95"/>
      <c r="U76" s="52"/>
    </row>
    <row r="77" spans="1:21" x14ac:dyDescent="0.25">
      <c r="A77" s="44">
        <v>76</v>
      </c>
      <c r="B77" s="65" t="s">
        <v>26</v>
      </c>
      <c r="C77" s="66" t="s">
        <v>26</v>
      </c>
      <c r="D77" s="66" t="s">
        <v>26</v>
      </c>
      <c r="E77" s="66" t="s">
        <v>26</v>
      </c>
      <c r="F77" s="66" t="s">
        <v>26</v>
      </c>
      <c r="G77" s="66" t="s">
        <v>26</v>
      </c>
      <c r="H77" s="67" t="s">
        <v>26</v>
      </c>
      <c r="I77" s="68" t="s">
        <v>26</v>
      </c>
      <c r="J77" s="69" t="s">
        <v>26</v>
      </c>
      <c r="K77" s="69" t="s">
        <v>26</v>
      </c>
      <c r="L77" s="69" t="s">
        <v>26</v>
      </c>
      <c r="M77" s="69" t="s">
        <v>26</v>
      </c>
      <c r="N77" s="69" t="s">
        <v>26</v>
      </c>
      <c r="O77" s="70" t="s">
        <v>26</v>
      </c>
      <c r="P77" s="71" t="s">
        <v>26</v>
      </c>
      <c r="Q77" s="72" t="s">
        <v>26</v>
      </c>
      <c r="R77" s="73"/>
      <c r="S77" s="92"/>
      <c r="T77" s="95"/>
      <c r="U77" s="52"/>
    </row>
    <row r="78" spans="1:21" x14ac:dyDescent="0.25">
      <c r="A78" s="44">
        <v>77</v>
      </c>
      <c r="B78" s="65" t="s">
        <v>26</v>
      </c>
      <c r="C78" s="66" t="s">
        <v>26</v>
      </c>
      <c r="D78" s="66" t="s">
        <v>26</v>
      </c>
      <c r="E78" s="66" t="s">
        <v>26</v>
      </c>
      <c r="F78" s="66" t="s">
        <v>26</v>
      </c>
      <c r="G78" s="66" t="s">
        <v>26</v>
      </c>
      <c r="H78" s="67" t="s">
        <v>26</v>
      </c>
      <c r="I78" s="68" t="s">
        <v>26</v>
      </c>
      <c r="J78" s="69" t="s">
        <v>26</v>
      </c>
      <c r="K78" s="69" t="s">
        <v>26</v>
      </c>
      <c r="L78" s="69" t="s">
        <v>26</v>
      </c>
      <c r="M78" s="69" t="s">
        <v>26</v>
      </c>
      <c r="N78" s="69" t="s">
        <v>26</v>
      </c>
      <c r="O78" s="70" t="s">
        <v>26</v>
      </c>
      <c r="P78" s="71" t="s">
        <v>26</v>
      </c>
      <c r="Q78" s="72" t="s">
        <v>26</v>
      </c>
      <c r="R78" s="73"/>
      <c r="S78" s="92"/>
      <c r="T78" s="95"/>
      <c r="U78" s="52"/>
    </row>
    <row r="79" spans="1:21" x14ac:dyDescent="0.25">
      <c r="A79" s="44">
        <v>78</v>
      </c>
      <c r="B79" s="65" t="s">
        <v>26</v>
      </c>
      <c r="C79" s="66" t="s">
        <v>26</v>
      </c>
      <c r="D79" s="66" t="s">
        <v>26</v>
      </c>
      <c r="E79" s="66" t="s">
        <v>26</v>
      </c>
      <c r="F79" s="66" t="s">
        <v>26</v>
      </c>
      <c r="G79" s="66" t="s">
        <v>26</v>
      </c>
      <c r="H79" s="67" t="s">
        <v>26</v>
      </c>
      <c r="I79" s="68" t="s">
        <v>26</v>
      </c>
      <c r="J79" s="69" t="s">
        <v>26</v>
      </c>
      <c r="K79" s="69" t="s">
        <v>26</v>
      </c>
      <c r="L79" s="69" t="s">
        <v>26</v>
      </c>
      <c r="M79" s="69" t="s">
        <v>26</v>
      </c>
      <c r="N79" s="69" t="s">
        <v>26</v>
      </c>
      <c r="O79" s="70" t="s">
        <v>26</v>
      </c>
      <c r="P79" s="71" t="s">
        <v>26</v>
      </c>
      <c r="Q79" s="72" t="s">
        <v>26</v>
      </c>
      <c r="R79" s="73"/>
      <c r="S79" s="92"/>
      <c r="T79" s="95"/>
      <c r="U79" s="52"/>
    </row>
    <row r="80" spans="1:21" x14ac:dyDescent="0.25">
      <c r="A80" s="44">
        <v>79</v>
      </c>
      <c r="B80" s="65" t="s">
        <v>26</v>
      </c>
      <c r="C80" s="66" t="s">
        <v>26</v>
      </c>
      <c r="D80" s="66" t="s">
        <v>26</v>
      </c>
      <c r="E80" s="66" t="s">
        <v>26</v>
      </c>
      <c r="F80" s="66" t="s">
        <v>26</v>
      </c>
      <c r="G80" s="66" t="s">
        <v>26</v>
      </c>
      <c r="H80" s="67" t="s">
        <v>26</v>
      </c>
      <c r="I80" s="68" t="s">
        <v>26</v>
      </c>
      <c r="J80" s="69" t="s">
        <v>26</v>
      </c>
      <c r="K80" s="69" t="s">
        <v>26</v>
      </c>
      <c r="L80" s="69" t="s">
        <v>26</v>
      </c>
      <c r="M80" s="69" t="s">
        <v>26</v>
      </c>
      <c r="N80" s="69" t="s">
        <v>26</v>
      </c>
      <c r="O80" s="70" t="s">
        <v>26</v>
      </c>
      <c r="P80" s="71" t="s">
        <v>26</v>
      </c>
      <c r="Q80" s="72" t="s">
        <v>26</v>
      </c>
      <c r="R80" s="73"/>
      <c r="S80" s="92"/>
      <c r="T80" s="95"/>
      <c r="U80" s="52"/>
    </row>
    <row r="81" spans="1:21" x14ac:dyDescent="0.25">
      <c r="A81" s="44">
        <v>80</v>
      </c>
      <c r="B81" s="65" t="s">
        <v>26</v>
      </c>
      <c r="C81" s="66" t="s">
        <v>26</v>
      </c>
      <c r="D81" s="66" t="s">
        <v>26</v>
      </c>
      <c r="E81" s="66" t="s">
        <v>26</v>
      </c>
      <c r="F81" s="66" t="s">
        <v>26</v>
      </c>
      <c r="G81" s="66" t="s">
        <v>26</v>
      </c>
      <c r="H81" s="67" t="s">
        <v>26</v>
      </c>
      <c r="I81" s="68" t="s">
        <v>26</v>
      </c>
      <c r="J81" s="69" t="s">
        <v>26</v>
      </c>
      <c r="K81" s="69" t="s">
        <v>26</v>
      </c>
      <c r="L81" s="69" t="s">
        <v>26</v>
      </c>
      <c r="M81" s="69" t="s">
        <v>26</v>
      </c>
      <c r="N81" s="69" t="s">
        <v>26</v>
      </c>
      <c r="O81" s="70" t="s">
        <v>26</v>
      </c>
      <c r="P81" s="71" t="s">
        <v>26</v>
      </c>
      <c r="Q81" s="72" t="s">
        <v>26</v>
      </c>
      <c r="R81" s="73"/>
      <c r="S81" s="92"/>
      <c r="T81" s="95"/>
      <c r="U81" s="52"/>
    </row>
    <row r="82" spans="1:21" x14ac:dyDescent="0.25">
      <c r="A82" s="44">
        <v>81</v>
      </c>
      <c r="B82" s="65" t="s">
        <v>26</v>
      </c>
      <c r="C82" s="66" t="s">
        <v>26</v>
      </c>
      <c r="D82" s="66" t="s">
        <v>26</v>
      </c>
      <c r="E82" s="66" t="s">
        <v>26</v>
      </c>
      <c r="F82" s="66" t="s">
        <v>26</v>
      </c>
      <c r="G82" s="66" t="s">
        <v>26</v>
      </c>
      <c r="H82" s="67" t="s">
        <v>26</v>
      </c>
      <c r="I82" s="68" t="s">
        <v>26</v>
      </c>
      <c r="J82" s="69" t="s">
        <v>26</v>
      </c>
      <c r="K82" s="69" t="s">
        <v>26</v>
      </c>
      <c r="L82" s="69" t="s">
        <v>26</v>
      </c>
      <c r="M82" s="69" t="s">
        <v>26</v>
      </c>
      <c r="N82" s="69" t="s">
        <v>26</v>
      </c>
      <c r="O82" s="70" t="s">
        <v>26</v>
      </c>
      <c r="P82" s="71" t="s">
        <v>26</v>
      </c>
      <c r="Q82" s="72" t="s">
        <v>26</v>
      </c>
      <c r="R82" s="73"/>
      <c r="S82" s="92"/>
      <c r="T82" s="95"/>
      <c r="U82" s="52"/>
    </row>
    <row r="83" spans="1:21" x14ac:dyDescent="0.25">
      <c r="A83" s="44">
        <v>82</v>
      </c>
      <c r="B83" s="65" t="s">
        <v>26</v>
      </c>
      <c r="C83" s="66" t="s">
        <v>26</v>
      </c>
      <c r="D83" s="66" t="s">
        <v>26</v>
      </c>
      <c r="E83" s="66" t="s">
        <v>26</v>
      </c>
      <c r="F83" s="66" t="s">
        <v>26</v>
      </c>
      <c r="G83" s="66" t="s">
        <v>26</v>
      </c>
      <c r="H83" s="67" t="s">
        <v>26</v>
      </c>
      <c r="I83" s="68" t="s">
        <v>26</v>
      </c>
      <c r="J83" s="69" t="s">
        <v>26</v>
      </c>
      <c r="K83" s="69" t="s">
        <v>26</v>
      </c>
      <c r="L83" s="69" t="s">
        <v>26</v>
      </c>
      <c r="M83" s="69" t="s">
        <v>26</v>
      </c>
      <c r="N83" s="69" t="s">
        <v>26</v>
      </c>
      <c r="O83" s="70" t="s">
        <v>26</v>
      </c>
      <c r="P83" s="71" t="s">
        <v>26</v>
      </c>
      <c r="Q83" s="72" t="s">
        <v>26</v>
      </c>
      <c r="R83" s="73"/>
      <c r="S83" s="92"/>
      <c r="T83" s="95"/>
      <c r="U83" s="52"/>
    </row>
    <row r="84" spans="1:21" x14ac:dyDescent="0.25">
      <c r="A84" s="44">
        <v>83</v>
      </c>
      <c r="B84" s="65" t="s">
        <v>26</v>
      </c>
      <c r="C84" s="66" t="s">
        <v>26</v>
      </c>
      <c r="D84" s="66" t="s">
        <v>26</v>
      </c>
      <c r="E84" s="66" t="s">
        <v>26</v>
      </c>
      <c r="F84" s="66" t="s">
        <v>26</v>
      </c>
      <c r="G84" s="66" t="s">
        <v>26</v>
      </c>
      <c r="H84" s="67" t="s">
        <v>26</v>
      </c>
      <c r="I84" s="68" t="s">
        <v>26</v>
      </c>
      <c r="J84" s="69" t="s">
        <v>26</v>
      </c>
      <c r="K84" s="69" t="s">
        <v>26</v>
      </c>
      <c r="L84" s="69" t="s">
        <v>26</v>
      </c>
      <c r="M84" s="69" t="s">
        <v>26</v>
      </c>
      <c r="N84" s="69" t="s">
        <v>26</v>
      </c>
      <c r="O84" s="70" t="s">
        <v>26</v>
      </c>
      <c r="P84" s="71" t="s">
        <v>26</v>
      </c>
      <c r="Q84" s="72" t="s">
        <v>26</v>
      </c>
      <c r="R84" s="73"/>
      <c r="S84" s="92"/>
      <c r="T84" s="95"/>
      <c r="U84" s="52"/>
    </row>
    <row r="85" spans="1:21" x14ac:dyDescent="0.25">
      <c r="A85" s="44">
        <v>84</v>
      </c>
      <c r="B85" s="65" t="s">
        <v>26</v>
      </c>
      <c r="C85" s="66" t="s">
        <v>26</v>
      </c>
      <c r="D85" s="66" t="s">
        <v>26</v>
      </c>
      <c r="E85" s="66" t="s">
        <v>26</v>
      </c>
      <c r="F85" s="66" t="s">
        <v>26</v>
      </c>
      <c r="G85" s="66" t="s">
        <v>26</v>
      </c>
      <c r="H85" s="67" t="s">
        <v>26</v>
      </c>
      <c r="I85" s="68" t="s">
        <v>26</v>
      </c>
      <c r="J85" s="69" t="s">
        <v>26</v>
      </c>
      <c r="K85" s="69" t="s">
        <v>26</v>
      </c>
      <c r="L85" s="69" t="s">
        <v>26</v>
      </c>
      <c r="M85" s="69" t="s">
        <v>26</v>
      </c>
      <c r="N85" s="69" t="s">
        <v>26</v>
      </c>
      <c r="O85" s="70" t="s">
        <v>26</v>
      </c>
      <c r="P85" s="71" t="s">
        <v>26</v>
      </c>
      <c r="Q85" s="72" t="s">
        <v>26</v>
      </c>
      <c r="R85" s="73"/>
      <c r="S85" s="92"/>
      <c r="T85" s="95"/>
      <c r="U85" s="52"/>
    </row>
    <row r="86" spans="1:21" x14ac:dyDescent="0.25">
      <c r="A86" s="44">
        <v>85</v>
      </c>
      <c r="B86" s="65" t="s">
        <v>26</v>
      </c>
      <c r="C86" s="66" t="s">
        <v>26</v>
      </c>
      <c r="D86" s="66" t="s">
        <v>26</v>
      </c>
      <c r="E86" s="66" t="s">
        <v>26</v>
      </c>
      <c r="F86" s="66" t="s">
        <v>26</v>
      </c>
      <c r="G86" s="66" t="s">
        <v>26</v>
      </c>
      <c r="H86" s="67" t="s">
        <v>26</v>
      </c>
      <c r="I86" s="68" t="s">
        <v>26</v>
      </c>
      <c r="J86" s="69" t="s">
        <v>26</v>
      </c>
      <c r="K86" s="69" t="s">
        <v>26</v>
      </c>
      <c r="L86" s="69" t="s">
        <v>26</v>
      </c>
      <c r="M86" s="69" t="s">
        <v>26</v>
      </c>
      <c r="N86" s="69" t="s">
        <v>26</v>
      </c>
      <c r="O86" s="70" t="s">
        <v>26</v>
      </c>
      <c r="P86" s="71" t="s">
        <v>26</v>
      </c>
      <c r="Q86" s="72" t="s">
        <v>26</v>
      </c>
      <c r="R86" s="73"/>
      <c r="S86" s="92"/>
      <c r="T86" s="95"/>
      <c r="U86" s="52"/>
    </row>
    <row r="87" spans="1:21" x14ac:dyDescent="0.25">
      <c r="A87" s="44">
        <v>86</v>
      </c>
      <c r="B87" s="65" t="s">
        <v>26</v>
      </c>
      <c r="C87" s="66" t="s">
        <v>26</v>
      </c>
      <c r="D87" s="66" t="s">
        <v>26</v>
      </c>
      <c r="E87" s="66" t="s">
        <v>26</v>
      </c>
      <c r="F87" s="66" t="s">
        <v>26</v>
      </c>
      <c r="G87" s="66" t="s">
        <v>26</v>
      </c>
      <c r="H87" s="67" t="s">
        <v>26</v>
      </c>
      <c r="I87" s="68" t="s">
        <v>26</v>
      </c>
      <c r="J87" s="69" t="s">
        <v>26</v>
      </c>
      <c r="K87" s="69" t="s">
        <v>26</v>
      </c>
      <c r="L87" s="69" t="s">
        <v>26</v>
      </c>
      <c r="M87" s="69" t="s">
        <v>26</v>
      </c>
      <c r="N87" s="69" t="s">
        <v>26</v>
      </c>
      <c r="O87" s="70" t="s">
        <v>26</v>
      </c>
      <c r="P87" s="71" t="s">
        <v>26</v>
      </c>
      <c r="Q87" s="72" t="s">
        <v>26</v>
      </c>
      <c r="R87" s="73"/>
      <c r="S87" s="92"/>
      <c r="T87" s="95"/>
      <c r="U87" s="52"/>
    </row>
    <row r="88" spans="1:21" x14ac:dyDescent="0.25">
      <c r="A88" s="44">
        <v>87</v>
      </c>
      <c r="B88" s="65" t="s">
        <v>26</v>
      </c>
      <c r="C88" s="66" t="s">
        <v>26</v>
      </c>
      <c r="D88" s="66" t="s">
        <v>26</v>
      </c>
      <c r="E88" s="66" t="s">
        <v>26</v>
      </c>
      <c r="F88" s="66" t="s">
        <v>26</v>
      </c>
      <c r="G88" s="66" t="s">
        <v>26</v>
      </c>
      <c r="H88" s="67" t="s">
        <v>26</v>
      </c>
      <c r="I88" s="68" t="s">
        <v>26</v>
      </c>
      <c r="J88" s="69" t="s">
        <v>26</v>
      </c>
      <c r="K88" s="69" t="s">
        <v>26</v>
      </c>
      <c r="L88" s="69" t="s">
        <v>26</v>
      </c>
      <c r="M88" s="69" t="s">
        <v>26</v>
      </c>
      <c r="N88" s="69" t="s">
        <v>26</v>
      </c>
      <c r="O88" s="70" t="s">
        <v>26</v>
      </c>
      <c r="P88" s="71" t="s">
        <v>26</v>
      </c>
      <c r="Q88" s="72" t="s">
        <v>26</v>
      </c>
      <c r="R88" s="73"/>
      <c r="S88" s="92"/>
      <c r="T88" s="95"/>
      <c r="U88" s="52"/>
    </row>
    <row r="89" spans="1:21" x14ac:dyDescent="0.25">
      <c r="A89" s="44">
        <v>88</v>
      </c>
      <c r="B89" s="65" t="s">
        <v>26</v>
      </c>
      <c r="C89" s="66" t="s">
        <v>26</v>
      </c>
      <c r="D89" s="66" t="s">
        <v>26</v>
      </c>
      <c r="E89" s="66" t="s">
        <v>26</v>
      </c>
      <c r="F89" s="66" t="s">
        <v>26</v>
      </c>
      <c r="G89" s="66" t="s">
        <v>26</v>
      </c>
      <c r="H89" s="67" t="s">
        <v>26</v>
      </c>
      <c r="I89" s="68" t="s">
        <v>26</v>
      </c>
      <c r="J89" s="69" t="s">
        <v>26</v>
      </c>
      <c r="K89" s="69" t="s">
        <v>26</v>
      </c>
      <c r="L89" s="69" t="s">
        <v>26</v>
      </c>
      <c r="M89" s="69" t="s">
        <v>26</v>
      </c>
      <c r="N89" s="69" t="s">
        <v>26</v>
      </c>
      <c r="O89" s="70" t="s">
        <v>26</v>
      </c>
      <c r="P89" s="71" t="s">
        <v>26</v>
      </c>
      <c r="Q89" s="72" t="s">
        <v>26</v>
      </c>
      <c r="R89" s="73"/>
      <c r="S89" s="92"/>
      <c r="T89" s="95"/>
      <c r="U89" s="52"/>
    </row>
    <row r="90" spans="1:21" x14ac:dyDescent="0.25">
      <c r="A90" s="44">
        <v>89</v>
      </c>
      <c r="B90" s="65" t="s">
        <v>26</v>
      </c>
      <c r="C90" s="66" t="s">
        <v>26</v>
      </c>
      <c r="D90" s="66" t="s">
        <v>26</v>
      </c>
      <c r="E90" s="66" t="s">
        <v>26</v>
      </c>
      <c r="F90" s="66" t="s">
        <v>26</v>
      </c>
      <c r="G90" s="66" t="s">
        <v>26</v>
      </c>
      <c r="H90" s="67" t="s">
        <v>26</v>
      </c>
      <c r="I90" s="68" t="s">
        <v>26</v>
      </c>
      <c r="J90" s="69" t="s">
        <v>26</v>
      </c>
      <c r="K90" s="69" t="s">
        <v>26</v>
      </c>
      <c r="L90" s="69" t="s">
        <v>26</v>
      </c>
      <c r="M90" s="69" t="s">
        <v>26</v>
      </c>
      <c r="N90" s="69" t="s">
        <v>26</v>
      </c>
      <c r="O90" s="70" t="s">
        <v>26</v>
      </c>
      <c r="P90" s="71" t="s">
        <v>26</v>
      </c>
      <c r="Q90" s="72" t="s">
        <v>26</v>
      </c>
      <c r="R90" s="73"/>
      <c r="S90" s="92"/>
      <c r="T90" s="95"/>
      <c r="U90" s="52"/>
    </row>
    <row r="91" spans="1:21" x14ac:dyDescent="0.25">
      <c r="A91" s="44">
        <v>90</v>
      </c>
      <c r="B91" s="65" t="s">
        <v>26</v>
      </c>
      <c r="C91" s="66" t="s">
        <v>26</v>
      </c>
      <c r="D91" s="66" t="s">
        <v>26</v>
      </c>
      <c r="E91" s="66" t="s">
        <v>26</v>
      </c>
      <c r="F91" s="66" t="s">
        <v>26</v>
      </c>
      <c r="G91" s="66" t="s">
        <v>26</v>
      </c>
      <c r="H91" s="67" t="s">
        <v>26</v>
      </c>
      <c r="I91" s="68" t="s">
        <v>26</v>
      </c>
      <c r="J91" s="69" t="s">
        <v>26</v>
      </c>
      <c r="K91" s="69" t="s">
        <v>26</v>
      </c>
      <c r="L91" s="69" t="s">
        <v>26</v>
      </c>
      <c r="M91" s="69" t="s">
        <v>26</v>
      </c>
      <c r="N91" s="69" t="s">
        <v>26</v>
      </c>
      <c r="O91" s="70" t="s">
        <v>26</v>
      </c>
      <c r="P91" s="71" t="s">
        <v>26</v>
      </c>
      <c r="Q91" s="72" t="s">
        <v>26</v>
      </c>
      <c r="R91" s="73"/>
      <c r="S91" s="92"/>
      <c r="T91" s="95"/>
      <c r="U91" s="52"/>
    </row>
    <row r="92" spans="1:21" x14ac:dyDescent="0.25">
      <c r="A92" s="44">
        <v>91</v>
      </c>
      <c r="B92" s="65" t="s">
        <v>26</v>
      </c>
      <c r="C92" s="66" t="s">
        <v>26</v>
      </c>
      <c r="D92" s="66" t="s">
        <v>26</v>
      </c>
      <c r="E92" s="66" t="s">
        <v>26</v>
      </c>
      <c r="F92" s="66" t="s">
        <v>26</v>
      </c>
      <c r="G92" s="66" t="s">
        <v>26</v>
      </c>
      <c r="H92" s="67" t="s">
        <v>26</v>
      </c>
      <c r="I92" s="68" t="s">
        <v>26</v>
      </c>
      <c r="J92" s="69" t="s">
        <v>26</v>
      </c>
      <c r="K92" s="69" t="s">
        <v>26</v>
      </c>
      <c r="L92" s="69" t="s">
        <v>26</v>
      </c>
      <c r="M92" s="69" t="s">
        <v>26</v>
      </c>
      <c r="N92" s="69" t="s">
        <v>26</v>
      </c>
      <c r="O92" s="70" t="s">
        <v>26</v>
      </c>
      <c r="P92" s="71" t="s">
        <v>26</v>
      </c>
      <c r="Q92" s="72" t="s">
        <v>26</v>
      </c>
      <c r="R92" s="73"/>
      <c r="S92" s="92"/>
      <c r="T92" s="95"/>
      <c r="U92" s="52"/>
    </row>
    <row r="93" spans="1:21" x14ac:dyDescent="0.25">
      <c r="A93" s="44">
        <v>92</v>
      </c>
      <c r="B93" s="65" t="s">
        <v>26</v>
      </c>
      <c r="C93" s="66" t="s">
        <v>26</v>
      </c>
      <c r="D93" s="66" t="s">
        <v>26</v>
      </c>
      <c r="E93" s="66" t="s">
        <v>26</v>
      </c>
      <c r="F93" s="66" t="s">
        <v>26</v>
      </c>
      <c r="G93" s="66" t="s">
        <v>26</v>
      </c>
      <c r="H93" s="67" t="s">
        <v>26</v>
      </c>
      <c r="I93" s="68" t="s">
        <v>26</v>
      </c>
      <c r="J93" s="69" t="s">
        <v>26</v>
      </c>
      <c r="K93" s="69" t="s">
        <v>26</v>
      </c>
      <c r="L93" s="69" t="s">
        <v>26</v>
      </c>
      <c r="M93" s="69" t="s">
        <v>26</v>
      </c>
      <c r="N93" s="69" t="s">
        <v>26</v>
      </c>
      <c r="O93" s="70" t="s">
        <v>26</v>
      </c>
      <c r="P93" s="71" t="s">
        <v>26</v>
      </c>
      <c r="Q93" s="72" t="s">
        <v>26</v>
      </c>
      <c r="R93" s="73"/>
      <c r="S93" s="92"/>
      <c r="T93" s="95"/>
      <c r="U93" s="52"/>
    </row>
    <row r="94" spans="1:21" x14ac:dyDescent="0.25">
      <c r="A94" s="44">
        <v>93</v>
      </c>
      <c r="B94" s="65" t="s">
        <v>26</v>
      </c>
      <c r="C94" s="66" t="s">
        <v>26</v>
      </c>
      <c r="D94" s="66" t="s">
        <v>26</v>
      </c>
      <c r="E94" s="66" t="s">
        <v>26</v>
      </c>
      <c r="F94" s="66" t="s">
        <v>26</v>
      </c>
      <c r="G94" s="66" t="s">
        <v>26</v>
      </c>
      <c r="H94" s="67" t="s">
        <v>26</v>
      </c>
      <c r="I94" s="68" t="s">
        <v>26</v>
      </c>
      <c r="J94" s="69" t="s">
        <v>26</v>
      </c>
      <c r="K94" s="69" t="s">
        <v>26</v>
      </c>
      <c r="L94" s="69" t="s">
        <v>26</v>
      </c>
      <c r="M94" s="69" t="s">
        <v>26</v>
      </c>
      <c r="N94" s="69" t="s">
        <v>26</v>
      </c>
      <c r="O94" s="70" t="s">
        <v>26</v>
      </c>
      <c r="P94" s="71" t="s">
        <v>26</v>
      </c>
      <c r="Q94" s="72" t="s">
        <v>26</v>
      </c>
      <c r="R94" s="73"/>
      <c r="S94" s="92"/>
      <c r="T94" s="95"/>
      <c r="U94" s="52"/>
    </row>
    <row r="95" spans="1:21" x14ac:dyDescent="0.25">
      <c r="A95" s="44">
        <v>94</v>
      </c>
      <c r="B95" s="65" t="s">
        <v>26</v>
      </c>
      <c r="C95" s="66" t="s">
        <v>26</v>
      </c>
      <c r="D95" s="66" t="s">
        <v>26</v>
      </c>
      <c r="E95" s="66" t="s">
        <v>26</v>
      </c>
      <c r="F95" s="66" t="s">
        <v>26</v>
      </c>
      <c r="G95" s="66" t="s">
        <v>26</v>
      </c>
      <c r="H95" s="67" t="s">
        <v>26</v>
      </c>
      <c r="I95" s="68" t="s">
        <v>26</v>
      </c>
      <c r="J95" s="69" t="s">
        <v>26</v>
      </c>
      <c r="K95" s="69" t="s">
        <v>26</v>
      </c>
      <c r="L95" s="69" t="s">
        <v>26</v>
      </c>
      <c r="M95" s="69" t="s">
        <v>26</v>
      </c>
      <c r="N95" s="69" t="s">
        <v>26</v>
      </c>
      <c r="O95" s="70" t="s">
        <v>26</v>
      </c>
      <c r="P95" s="71" t="s">
        <v>26</v>
      </c>
      <c r="Q95" s="72" t="s">
        <v>26</v>
      </c>
      <c r="R95" s="73"/>
      <c r="S95" s="92"/>
      <c r="T95" s="95"/>
      <c r="U95" s="52"/>
    </row>
    <row r="96" spans="1:21" x14ac:dyDescent="0.25">
      <c r="A96" s="44">
        <v>95</v>
      </c>
      <c r="B96" s="65" t="s">
        <v>26</v>
      </c>
      <c r="C96" s="66" t="s">
        <v>26</v>
      </c>
      <c r="D96" s="66" t="s">
        <v>26</v>
      </c>
      <c r="E96" s="66" t="s">
        <v>26</v>
      </c>
      <c r="F96" s="66" t="s">
        <v>26</v>
      </c>
      <c r="G96" s="66" t="s">
        <v>26</v>
      </c>
      <c r="H96" s="67" t="s">
        <v>26</v>
      </c>
      <c r="I96" s="68" t="s">
        <v>26</v>
      </c>
      <c r="J96" s="69" t="s">
        <v>26</v>
      </c>
      <c r="K96" s="69" t="s">
        <v>26</v>
      </c>
      <c r="L96" s="69" t="s">
        <v>26</v>
      </c>
      <c r="M96" s="69" t="s">
        <v>26</v>
      </c>
      <c r="N96" s="69" t="s">
        <v>26</v>
      </c>
      <c r="O96" s="70" t="s">
        <v>26</v>
      </c>
      <c r="P96" s="71" t="s">
        <v>26</v>
      </c>
      <c r="Q96" s="72" t="s">
        <v>26</v>
      </c>
      <c r="R96" s="73"/>
      <c r="S96" s="92"/>
      <c r="T96" s="95"/>
      <c r="U96" s="52"/>
    </row>
    <row r="97" spans="1:21" x14ac:dyDescent="0.25">
      <c r="A97" s="44">
        <v>96</v>
      </c>
      <c r="B97" s="65" t="s">
        <v>26</v>
      </c>
      <c r="C97" s="66" t="s">
        <v>26</v>
      </c>
      <c r="D97" s="66" t="s">
        <v>26</v>
      </c>
      <c r="E97" s="66" t="s">
        <v>26</v>
      </c>
      <c r="F97" s="66" t="s">
        <v>26</v>
      </c>
      <c r="G97" s="66" t="s">
        <v>26</v>
      </c>
      <c r="H97" s="67" t="s">
        <v>26</v>
      </c>
      <c r="I97" s="68" t="s">
        <v>26</v>
      </c>
      <c r="J97" s="69" t="s">
        <v>26</v>
      </c>
      <c r="K97" s="69" t="s">
        <v>26</v>
      </c>
      <c r="L97" s="69" t="s">
        <v>26</v>
      </c>
      <c r="M97" s="69" t="s">
        <v>26</v>
      </c>
      <c r="N97" s="69" t="s">
        <v>26</v>
      </c>
      <c r="O97" s="70" t="s">
        <v>26</v>
      </c>
      <c r="P97" s="71" t="s">
        <v>26</v>
      </c>
      <c r="Q97" s="72" t="s">
        <v>26</v>
      </c>
      <c r="R97" s="73"/>
      <c r="S97" s="92"/>
      <c r="T97" s="95"/>
      <c r="U97" s="52"/>
    </row>
    <row r="98" spans="1:21" x14ac:dyDescent="0.25">
      <c r="A98" s="44">
        <v>97</v>
      </c>
      <c r="B98" s="65" t="s">
        <v>26</v>
      </c>
      <c r="C98" s="66" t="s">
        <v>26</v>
      </c>
      <c r="D98" s="66" t="s">
        <v>26</v>
      </c>
      <c r="E98" s="66" t="s">
        <v>26</v>
      </c>
      <c r="F98" s="66" t="s">
        <v>26</v>
      </c>
      <c r="G98" s="66" t="s">
        <v>26</v>
      </c>
      <c r="H98" s="67" t="s">
        <v>26</v>
      </c>
      <c r="I98" s="68" t="s">
        <v>26</v>
      </c>
      <c r="J98" s="69" t="s">
        <v>26</v>
      </c>
      <c r="K98" s="69" t="s">
        <v>26</v>
      </c>
      <c r="L98" s="69" t="s">
        <v>26</v>
      </c>
      <c r="M98" s="69" t="s">
        <v>26</v>
      </c>
      <c r="N98" s="69" t="s">
        <v>26</v>
      </c>
      <c r="O98" s="70" t="s">
        <v>26</v>
      </c>
      <c r="P98" s="71" t="s">
        <v>26</v>
      </c>
      <c r="Q98" s="72" t="s">
        <v>26</v>
      </c>
      <c r="R98" s="73"/>
      <c r="S98" s="92"/>
      <c r="T98" s="95"/>
      <c r="U98" s="52"/>
    </row>
    <row r="99" spans="1:21" x14ac:dyDescent="0.25">
      <c r="A99" s="44">
        <v>98</v>
      </c>
      <c r="B99" s="65" t="s">
        <v>26</v>
      </c>
      <c r="C99" s="66" t="s">
        <v>26</v>
      </c>
      <c r="D99" s="66" t="s">
        <v>26</v>
      </c>
      <c r="E99" s="66" t="s">
        <v>26</v>
      </c>
      <c r="F99" s="66" t="s">
        <v>26</v>
      </c>
      <c r="G99" s="66" t="s">
        <v>26</v>
      </c>
      <c r="H99" s="67" t="s">
        <v>26</v>
      </c>
      <c r="I99" s="68" t="s">
        <v>26</v>
      </c>
      <c r="J99" s="69" t="s">
        <v>26</v>
      </c>
      <c r="K99" s="69" t="s">
        <v>26</v>
      </c>
      <c r="L99" s="69" t="s">
        <v>26</v>
      </c>
      <c r="M99" s="69" t="s">
        <v>26</v>
      </c>
      <c r="N99" s="69" t="s">
        <v>26</v>
      </c>
      <c r="O99" s="70" t="s">
        <v>26</v>
      </c>
      <c r="P99" s="71" t="s">
        <v>26</v>
      </c>
      <c r="Q99" s="72" t="s">
        <v>26</v>
      </c>
      <c r="R99" s="73"/>
      <c r="S99" s="92"/>
      <c r="T99" s="95"/>
      <c r="U99" s="52"/>
    </row>
    <row r="100" spans="1:21" x14ac:dyDescent="0.25">
      <c r="A100" s="44">
        <v>99</v>
      </c>
      <c r="B100" s="65" t="s">
        <v>26</v>
      </c>
      <c r="C100" s="66" t="s">
        <v>26</v>
      </c>
      <c r="D100" s="66" t="s">
        <v>26</v>
      </c>
      <c r="E100" s="66" t="s">
        <v>26</v>
      </c>
      <c r="F100" s="66" t="s">
        <v>26</v>
      </c>
      <c r="G100" s="66" t="s">
        <v>26</v>
      </c>
      <c r="H100" s="67" t="s">
        <v>26</v>
      </c>
      <c r="I100" s="68" t="s">
        <v>26</v>
      </c>
      <c r="J100" s="69" t="s">
        <v>26</v>
      </c>
      <c r="K100" s="69" t="s">
        <v>26</v>
      </c>
      <c r="L100" s="69" t="s">
        <v>26</v>
      </c>
      <c r="M100" s="69" t="s">
        <v>26</v>
      </c>
      <c r="N100" s="69" t="s">
        <v>26</v>
      </c>
      <c r="O100" s="70" t="s">
        <v>26</v>
      </c>
      <c r="P100" s="71" t="s">
        <v>26</v>
      </c>
      <c r="Q100" s="72" t="s">
        <v>26</v>
      </c>
      <c r="R100" s="73"/>
      <c r="S100" s="92"/>
      <c r="T100" s="95"/>
      <c r="U100" s="52"/>
    </row>
    <row r="101" spans="1:21" ht="15.75" thickBot="1" x14ac:dyDescent="0.3">
      <c r="A101" s="45">
        <v>100</v>
      </c>
      <c r="B101" s="74" t="s">
        <v>26</v>
      </c>
      <c r="C101" s="75" t="s">
        <v>26</v>
      </c>
      <c r="D101" s="75" t="s">
        <v>26</v>
      </c>
      <c r="E101" s="75" t="s">
        <v>26</v>
      </c>
      <c r="F101" s="75" t="s">
        <v>26</v>
      </c>
      <c r="G101" s="75" t="s">
        <v>26</v>
      </c>
      <c r="H101" s="76" t="s">
        <v>26</v>
      </c>
      <c r="I101" s="77" t="s">
        <v>26</v>
      </c>
      <c r="J101" s="78" t="s">
        <v>26</v>
      </c>
      <c r="K101" s="78" t="s">
        <v>26</v>
      </c>
      <c r="L101" s="78" t="s">
        <v>26</v>
      </c>
      <c r="M101" s="78" t="s">
        <v>26</v>
      </c>
      <c r="N101" s="78" t="s">
        <v>26</v>
      </c>
      <c r="O101" s="79" t="s">
        <v>26</v>
      </c>
      <c r="P101" s="80" t="s">
        <v>26</v>
      </c>
      <c r="Q101" s="81" t="s">
        <v>26</v>
      </c>
      <c r="R101" s="82"/>
      <c r="S101" s="92"/>
      <c r="T101" s="95"/>
      <c r="U101" s="52"/>
    </row>
    <row r="102" spans="1:2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2"/>
    </row>
    <row r="103" spans="1:21" x14ac:dyDescent="0.25"/>
  </sheetData>
  <sheetProtection selectLockedCells="1"/>
  <hyperlinks>
    <hyperlink ref="D6" r:id="rId1" xr:uid="{F368061A-42B9-4E8B-9E00-FAFAD29F74F9}"/>
    <hyperlink ref="K6" r:id="rId2" xr:uid="{EDD6E536-E61D-4206-8E6F-0B28BA36B332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5"/>
  <sheetViews>
    <sheetView workbookViewId="0">
      <pane xSplit="1" ySplit="2" topLeftCell="N3" activePane="bottomRight" state="frozen"/>
      <selection pane="topRight" activeCell="B1" sqref="B1"/>
      <selection pane="bottomLeft" activeCell="A3" sqref="A3"/>
      <selection pane="bottomRight" activeCell="O20" sqref="O20"/>
    </sheetView>
  </sheetViews>
  <sheetFormatPr defaultColWidth="9.140625" defaultRowHeight="15" zeroHeight="1" x14ac:dyDescent="0.25"/>
  <cols>
    <col min="1" max="1" width="9.140625" customWidth="1"/>
    <col min="2" max="2" width="10.85546875" bestFit="1" customWidth="1"/>
    <col min="3" max="3" width="23.140625" bestFit="1" customWidth="1"/>
    <col min="4" max="4" width="26" bestFit="1" customWidth="1"/>
    <col min="5" max="5" width="9.85546875" bestFit="1" customWidth="1"/>
    <col min="6" max="6" width="13.42578125" bestFit="1" customWidth="1"/>
    <col min="7" max="7" width="26" bestFit="1" customWidth="1"/>
    <col min="8" max="8" width="10.5703125" bestFit="1" customWidth="1"/>
    <col min="9" max="9" width="20.28515625" customWidth="1"/>
    <col min="10" max="10" width="11.28515625" bestFit="1" customWidth="1"/>
    <col min="11" max="11" width="7.85546875" style="29" bestFit="1" customWidth="1"/>
    <col min="12" max="12" width="26" style="16" bestFit="1" customWidth="1"/>
    <col min="13" max="13" width="26" style="16" customWidth="1"/>
    <col min="14" max="14" width="13" customWidth="1"/>
    <col min="15" max="15" width="11.85546875" style="108" customWidth="1"/>
    <col min="16" max="16" width="29" bestFit="1" customWidth="1"/>
    <col min="17" max="17" width="29" customWidth="1"/>
    <col min="18" max="18" width="32.85546875" bestFit="1" customWidth="1"/>
    <col min="19" max="19" width="32.85546875" customWidth="1"/>
    <col min="20" max="20" width="22.7109375" bestFit="1" customWidth="1"/>
    <col min="21" max="21" width="12" bestFit="1" customWidth="1"/>
    <col min="22" max="22" width="12.5703125" bestFit="1" customWidth="1"/>
  </cols>
  <sheetData>
    <row r="1" spans="1:26" x14ac:dyDescent="0.25">
      <c r="A1" s="138" t="s">
        <v>5</v>
      </c>
      <c r="B1" s="135" t="s">
        <v>0</v>
      </c>
      <c r="C1" s="135"/>
      <c r="D1" s="135"/>
      <c r="E1" s="136" t="s">
        <v>1</v>
      </c>
      <c r="F1" s="136"/>
      <c r="G1" s="136"/>
      <c r="H1" s="30" t="s">
        <v>30</v>
      </c>
      <c r="I1" s="140" t="s">
        <v>2</v>
      </c>
      <c r="J1" s="137" t="s">
        <v>9</v>
      </c>
      <c r="K1" s="142" t="s">
        <v>29</v>
      </c>
      <c r="L1" s="139" t="s">
        <v>10</v>
      </c>
      <c r="M1" s="133" t="s">
        <v>59</v>
      </c>
      <c r="N1" s="17" t="s">
        <v>13</v>
      </c>
      <c r="P1" t="s">
        <v>0</v>
      </c>
      <c r="Q1" t="s">
        <v>8</v>
      </c>
      <c r="R1" t="s">
        <v>1</v>
      </c>
      <c r="S1" t="s">
        <v>8</v>
      </c>
      <c r="T1" t="s">
        <v>2</v>
      </c>
      <c r="U1" t="s">
        <v>8</v>
      </c>
      <c r="V1" t="s">
        <v>59</v>
      </c>
    </row>
    <row r="2" spans="1:26" x14ac:dyDescent="0.25">
      <c r="A2" s="138"/>
      <c r="B2" s="4" t="s">
        <v>6</v>
      </c>
      <c r="C2" s="4" t="s">
        <v>7</v>
      </c>
      <c r="D2" s="4" t="s">
        <v>8</v>
      </c>
      <c r="E2" s="11" t="s">
        <v>6</v>
      </c>
      <c r="F2" s="11" t="s">
        <v>7</v>
      </c>
      <c r="G2" s="11" t="s">
        <v>8</v>
      </c>
      <c r="H2" s="31"/>
      <c r="I2" s="141"/>
      <c r="J2" s="137"/>
      <c r="K2" s="143"/>
      <c r="L2" s="139"/>
      <c r="M2" s="134"/>
      <c r="N2" s="18" t="s">
        <v>14</v>
      </c>
    </row>
    <row r="3" spans="1:26" x14ac:dyDescent="0.25">
      <c r="A3" s="33">
        <v>1</v>
      </c>
      <c r="B3" s="5" t="str">
        <f>Zgłoszenia!B2</f>
        <v>Tomasz</v>
      </c>
      <c r="C3" s="6" t="str">
        <f>Zgłoszenia!C2</f>
        <v>Szczeciński</v>
      </c>
      <c r="D3" s="6" t="str">
        <f>IF(Zgłoszenia!G2="","",Zgłoszenia!G2)</f>
        <v>NZ</v>
      </c>
      <c r="E3" s="12" t="str">
        <f>IF(Zgłoszenia!I2="","",Zgłoszenia!I2)</f>
        <v>Martyna</v>
      </c>
      <c r="F3" s="12" t="str">
        <f>IF(Zgłoszenia!J2="","",Zgłoszenia!J2)</f>
        <v>Szczecińska</v>
      </c>
      <c r="G3" s="12" t="str">
        <f>IF(Zgłoszenia!N2="","",Zgłoszenia!N2)</f>
        <v/>
      </c>
      <c r="H3" s="47"/>
      <c r="I3" s="14" t="str">
        <f>CONCATENATE(Zgłoszenia!P2," ",Zgłoszenia!Q2)</f>
        <v>VW Golf</v>
      </c>
      <c r="J3" s="49"/>
      <c r="K3" s="50"/>
      <c r="L3" s="54" t="str">
        <f>IF(Zgłoszenia!S2="","",Zgłoszenia!S2)</f>
        <v/>
      </c>
      <c r="M3" s="96" t="str">
        <f>IF(Zgłoszenia!T2="","",Zgłoszenia!T2)</f>
        <v/>
      </c>
      <c r="N3" s="51">
        <v>1</v>
      </c>
      <c r="O3" s="108">
        <v>2</v>
      </c>
      <c r="P3" t="str">
        <f t="shared" ref="P3:P38" si="0">IF(D3="","",CONCATENATE(B3," ",C3))</f>
        <v>Tomasz Szczeciński</v>
      </c>
      <c r="Q3" t="str">
        <f>D3</f>
        <v>NZ</v>
      </c>
      <c r="R3" t="str">
        <f t="shared" ref="R3:R38" si="1">CONCATENATE(E3, " ", F3)</f>
        <v>Martyna Szczecińska</v>
      </c>
      <c r="S3" t="str">
        <f>G3</f>
        <v/>
      </c>
      <c r="T3" t="str">
        <f t="shared" ref="T3:T38" si="2">I3</f>
        <v>VW Golf</v>
      </c>
      <c r="U3" t="str">
        <f t="shared" ref="U3:U38" si="3">L3</f>
        <v/>
      </c>
      <c r="V3" t="str">
        <f t="shared" ref="V3:V38" si="4">M3</f>
        <v/>
      </c>
      <c r="Z3">
        <v>2</v>
      </c>
    </row>
    <row r="4" spans="1:26" x14ac:dyDescent="0.25">
      <c r="A4" s="33">
        <v>2</v>
      </c>
      <c r="B4" s="7" t="str">
        <f>Zgłoszenia!B3</f>
        <v>Iga</v>
      </c>
      <c r="C4" s="8" t="str">
        <f>Zgłoszenia!C3</f>
        <v>Badora - Godlewska</v>
      </c>
      <c r="D4" s="8" t="str">
        <f>IF(Zgłoszenia!G3="","",Zgłoszenia!G3)</f>
        <v>AK Królewski</v>
      </c>
      <c r="E4" s="13" t="str">
        <f>IF(Zgłoszenia!I3="","",Zgłoszenia!I3)</f>
        <v>Paweł</v>
      </c>
      <c r="F4" s="13" t="str">
        <f>IF(Zgłoszenia!J3="","",Zgłoszenia!J3)</f>
        <v>Machalski</v>
      </c>
      <c r="G4" s="13" t="str">
        <f>IF(Zgłoszenia!N3="","",Zgłoszenia!N3)</f>
        <v>AK Królewski</v>
      </c>
      <c r="H4" s="48"/>
      <c r="I4" s="15" t="str">
        <f>CONCATENATE(Zgłoszenia!P3," ",Zgłoszenia!Q3)</f>
        <v>Skoda Karoq</v>
      </c>
      <c r="J4" s="52"/>
      <c r="K4" s="53"/>
      <c r="L4" s="54" t="str">
        <f>IF(Zgłoszenia!S3="","",Zgłoszenia!S3)</f>
        <v/>
      </c>
      <c r="M4" s="97" t="str">
        <f>IF(Zgłoszenia!T3="","",Zgłoszenia!T3)</f>
        <v/>
      </c>
      <c r="N4" s="51">
        <v>2</v>
      </c>
      <c r="O4" s="108">
        <v>7</v>
      </c>
      <c r="P4" t="str">
        <f t="shared" si="0"/>
        <v>Iga Badora - Godlewska</v>
      </c>
      <c r="Q4" t="str">
        <f t="shared" ref="Q4:Q67" si="5">D4</f>
        <v>AK Królewski</v>
      </c>
      <c r="R4" t="str">
        <f t="shared" si="1"/>
        <v>Paweł Machalski</v>
      </c>
      <c r="S4" t="str">
        <f t="shared" ref="S4:S67" si="6">G4</f>
        <v>AK Królewski</v>
      </c>
      <c r="T4" t="str">
        <f t="shared" si="2"/>
        <v>Skoda Karoq</v>
      </c>
      <c r="U4" t="str">
        <f t="shared" si="3"/>
        <v/>
      </c>
      <c r="V4" t="str">
        <f t="shared" si="4"/>
        <v/>
      </c>
      <c r="Z4">
        <v>7</v>
      </c>
    </row>
    <row r="5" spans="1:26" x14ac:dyDescent="0.25">
      <c r="A5" s="33">
        <v>3</v>
      </c>
      <c r="B5" s="7" t="str">
        <f>Zgłoszenia!B4</f>
        <v>Michał</v>
      </c>
      <c r="C5" s="8" t="str">
        <f>Zgłoszenia!C4</f>
        <v>Paszek</v>
      </c>
      <c r="D5" s="8" t="str">
        <f>IF(Zgłoszenia!G4="","",Zgłoszenia!G4)</f>
        <v>SOS PZMOT</v>
      </c>
      <c r="E5" s="13" t="str">
        <f>IF(Zgłoszenia!I4="","",Zgłoszenia!I4)</f>
        <v>Agnieszka</v>
      </c>
      <c r="F5" s="13" t="str">
        <f>IF(Zgłoszenia!J4="","",Zgłoszenia!J4)</f>
        <v>Paszek</v>
      </c>
      <c r="G5" s="13" t="str">
        <f>IF(Zgłoszenia!N4="","",Zgłoszenia!N4)</f>
        <v>SOS PZMOT</v>
      </c>
      <c r="H5" s="48"/>
      <c r="I5" s="15" t="str">
        <f>CONCATENATE(Zgłoszenia!P4," ",Zgłoszenia!Q4)</f>
        <v>Citroen BX</v>
      </c>
      <c r="J5" s="52"/>
      <c r="K5" s="53"/>
      <c r="L5" s="54" t="str">
        <f>IF(Zgłoszenia!S4="","",Zgłoszenia!S4)</f>
        <v/>
      </c>
      <c r="M5" s="97" t="str">
        <f>IF(Zgłoszenia!T4="","",Zgłoszenia!T4)</f>
        <v/>
      </c>
      <c r="N5" s="51">
        <v>3</v>
      </c>
      <c r="O5" s="108">
        <v>12</v>
      </c>
      <c r="P5" t="str">
        <f t="shared" si="0"/>
        <v>Michał Paszek</v>
      </c>
      <c r="Q5" t="str">
        <f t="shared" si="5"/>
        <v>SOS PZMOT</v>
      </c>
      <c r="R5" t="str">
        <f t="shared" si="1"/>
        <v>Agnieszka Paszek</v>
      </c>
      <c r="S5" t="str">
        <f t="shared" si="6"/>
        <v>SOS PZMOT</v>
      </c>
      <c r="T5" t="str">
        <f t="shared" si="2"/>
        <v>Citroen BX</v>
      </c>
      <c r="U5" t="str">
        <f t="shared" si="3"/>
        <v/>
      </c>
      <c r="V5" t="str">
        <f t="shared" si="4"/>
        <v/>
      </c>
      <c r="Y5">
        <v>4</v>
      </c>
      <c r="Z5">
        <v>12</v>
      </c>
    </row>
    <row r="6" spans="1:26" x14ac:dyDescent="0.25">
      <c r="A6" s="33">
        <v>4</v>
      </c>
      <c r="B6" s="7" t="str">
        <f>Zgłoszenia!B5</f>
        <v>Michał</v>
      </c>
      <c r="C6" s="8" t="str">
        <f>Zgłoszenia!C5</f>
        <v>Mikulski</v>
      </c>
      <c r="D6" s="8" t="str">
        <f>IF(Zgłoszenia!G5="","",Zgłoszenia!G5)</f>
        <v>NZ</v>
      </c>
      <c r="E6" s="13" t="str">
        <f>IF(Zgłoszenia!I5="","",Zgłoszenia!I5)</f>
        <v>Aleksandra</v>
      </c>
      <c r="F6" s="13" t="str">
        <f>IF(Zgłoszenia!J5="","",Zgłoszenia!J5)</f>
        <v>Mikulska</v>
      </c>
      <c r="G6" s="13" t="str">
        <f>IF(Zgłoszenia!N5="","",Zgłoszenia!N5)</f>
        <v>NZ</v>
      </c>
      <c r="H6" s="48"/>
      <c r="I6" s="15" t="str">
        <f>CONCATENATE(Zgłoszenia!P5," ",Zgłoszenia!Q5)</f>
        <v>Ford Mondeo</v>
      </c>
      <c r="J6" s="52"/>
      <c r="K6" s="53"/>
      <c r="L6" s="54" t="str">
        <f>IF(Zgłoszenia!S5="","",Zgłoszenia!S5)</f>
        <v/>
      </c>
      <c r="M6" s="97" t="str">
        <f>IF(Zgłoszenia!T5="","",Zgłoszenia!T5)</f>
        <v/>
      </c>
      <c r="N6" s="86">
        <v>4</v>
      </c>
      <c r="O6" s="108">
        <v>16</v>
      </c>
      <c r="P6" t="str">
        <f t="shared" si="0"/>
        <v>Michał Mikulski</v>
      </c>
      <c r="Q6" t="str">
        <f t="shared" si="5"/>
        <v>NZ</v>
      </c>
      <c r="R6" t="str">
        <f t="shared" si="1"/>
        <v>Aleksandra Mikulska</v>
      </c>
      <c r="S6" t="str">
        <f t="shared" si="6"/>
        <v>NZ</v>
      </c>
      <c r="T6" t="str">
        <f t="shared" si="2"/>
        <v>Ford Mondeo</v>
      </c>
      <c r="U6" t="str">
        <f t="shared" si="3"/>
        <v/>
      </c>
      <c r="V6" t="str">
        <f t="shared" si="4"/>
        <v/>
      </c>
      <c r="Y6">
        <v>2</v>
      </c>
      <c r="Z6">
        <v>16</v>
      </c>
    </row>
    <row r="7" spans="1:26" x14ac:dyDescent="0.25">
      <c r="A7" s="33">
        <v>5</v>
      </c>
      <c r="B7" s="7" t="str">
        <f>Zgłoszenia!B6</f>
        <v>Wojciech</v>
      </c>
      <c r="C7" s="8" t="str">
        <f>Zgłoszenia!C6</f>
        <v>Puk</v>
      </c>
      <c r="D7" s="8" t="str">
        <f>IF(Zgłoszenia!G6="","",Zgłoszenia!G6)</f>
        <v>AK Wielkopolski</v>
      </c>
      <c r="E7" s="13" t="str">
        <f>IF(Zgłoszenia!I6="","",Zgłoszenia!I6)</f>
        <v>Leszek</v>
      </c>
      <c r="F7" s="13" t="str">
        <f>IF(Zgłoszenia!J6="","",Zgłoszenia!J6)</f>
        <v>Karaś</v>
      </c>
      <c r="G7" s="13" t="str">
        <f>IF(Zgłoszenia!N6="","",Zgłoszenia!N6)</f>
        <v>AK Polski</v>
      </c>
      <c r="H7" s="48"/>
      <c r="I7" s="15" t="str">
        <f>CONCATENATE(Zgłoszenia!P6," ",Zgłoszenia!Q6)</f>
        <v>Peugeot 206</v>
      </c>
      <c r="J7" s="52"/>
      <c r="K7" s="53"/>
      <c r="L7" s="54" t="str">
        <f>IF(Zgłoszenia!S6="","",Zgłoszenia!S6)</f>
        <v/>
      </c>
      <c r="M7" s="97" t="str">
        <f>IF(Zgłoszenia!T6="","",Zgłoszenia!T6)</f>
        <v/>
      </c>
      <c r="N7" s="51">
        <v>5</v>
      </c>
      <c r="O7" s="108">
        <v>3</v>
      </c>
      <c r="P7" t="str">
        <f t="shared" si="0"/>
        <v>Wojciech Puk</v>
      </c>
      <c r="Q7" t="str">
        <f t="shared" si="5"/>
        <v>AK Wielkopolski</v>
      </c>
      <c r="R7" t="str">
        <f t="shared" si="1"/>
        <v>Leszek Karaś</v>
      </c>
      <c r="S7" t="str">
        <f t="shared" si="6"/>
        <v>AK Polski</v>
      </c>
      <c r="T7" t="str">
        <f t="shared" si="2"/>
        <v>Peugeot 206</v>
      </c>
      <c r="U7" t="str">
        <f t="shared" si="3"/>
        <v/>
      </c>
      <c r="V7" t="str">
        <f t="shared" si="4"/>
        <v/>
      </c>
      <c r="Z7">
        <v>3</v>
      </c>
    </row>
    <row r="8" spans="1:26" x14ac:dyDescent="0.25">
      <c r="A8" s="33">
        <v>6</v>
      </c>
      <c r="B8" s="7" t="str">
        <f>Zgłoszenia!B7</f>
        <v>Adam</v>
      </c>
      <c r="C8" s="8" t="str">
        <f>Zgłoszenia!C7</f>
        <v>Burcewicz</v>
      </c>
      <c r="D8" s="8" t="str">
        <f>IF(Zgłoszenia!G7="","",Zgłoszenia!G7)</f>
        <v>AK Polski</v>
      </c>
      <c r="E8" s="13" t="str">
        <f>IF(Zgłoszenia!I7="","",Zgłoszenia!I7)</f>
        <v>Katarzyna</v>
      </c>
      <c r="F8" s="13" t="str">
        <f>IF(Zgłoszenia!J7="","",Zgłoszenia!J7)</f>
        <v>Bilska</v>
      </c>
      <c r="G8" s="13" t="str">
        <f>IF(Zgłoszenia!N7="","",Zgłoszenia!N7)</f>
        <v>NZ</v>
      </c>
      <c r="H8" s="48"/>
      <c r="I8" s="15" t="str">
        <f>CONCATENATE(Zgłoszenia!P7," ",Zgłoszenia!Q7)</f>
        <v>Honda Civic</v>
      </c>
      <c r="J8" s="52"/>
      <c r="K8" s="53"/>
      <c r="L8" s="54" t="str">
        <f>IF(Zgłoszenia!S7="","",Zgłoszenia!S7)</f>
        <v/>
      </c>
      <c r="M8" s="97" t="str">
        <f>IF(Zgłoszenia!T7="","",Zgłoszenia!T7)</f>
        <v/>
      </c>
      <c r="N8" s="51">
        <v>6</v>
      </c>
      <c r="O8" s="108">
        <v>11</v>
      </c>
      <c r="P8" t="str">
        <f t="shared" si="0"/>
        <v>Adam Burcewicz</v>
      </c>
      <c r="Q8" t="str">
        <f t="shared" si="5"/>
        <v>AK Polski</v>
      </c>
      <c r="R8" t="str">
        <f t="shared" si="1"/>
        <v>Katarzyna Bilska</v>
      </c>
      <c r="S8" t="str">
        <f t="shared" si="6"/>
        <v>NZ</v>
      </c>
      <c r="T8" t="str">
        <f t="shared" si="2"/>
        <v>Honda Civic</v>
      </c>
      <c r="U8" t="str">
        <f t="shared" si="3"/>
        <v/>
      </c>
      <c r="V8" t="str">
        <f t="shared" si="4"/>
        <v/>
      </c>
      <c r="Z8">
        <v>11</v>
      </c>
    </row>
    <row r="9" spans="1:26" x14ac:dyDescent="0.25">
      <c r="A9" s="33">
        <v>7</v>
      </c>
      <c r="B9" s="7" t="str">
        <f>Zgłoszenia!B8</f>
        <v>Jacek</v>
      </c>
      <c r="C9" s="8" t="str">
        <f>Zgłoszenia!C8</f>
        <v>Susła</v>
      </c>
      <c r="D9" s="8" t="str">
        <f>IF(Zgłoszenia!G8="","",Zgłoszenia!G8)</f>
        <v>AK Polski</v>
      </c>
      <c r="E9" s="13" t="str">
        <f>IF(Zgłoszenia!I8="","",Zgłoszenia!I8)</f>
        <v>Paweł</v>
      </c>
      <c r="F9" s="13" t="str">
        <f>IF(Zgłoszenia!J8="","",Zgłoszenia!J8)</f>
        <v>Podbielski</v>
      </c>
      <c r="G9" s="13" t="str">
        <f>IF(Zgłoszenia!N8="","",Zgłoszenia!N8)</f>
        <v>AK Królewski</v>
      </c>
      <c r="H9" s="48"/>
      <c r="I9" s="15" t="str">
        <f>CONCATENATE(Zgłoszenia!P8," ",Zgłoszenia!Q8)</f>
        <v>Fiat Punto</v>
      </c>
      <c r="J9" s="52"/>
      <c r="K9" s="53"/>
      <c r="L9" s="54" t="str">
        <f>IF(Zgłoszenia!S8="","",Zgłoszenia!S8)</f>
        <v/>
      </c>
      <c r="M9" s="97" t="str">
        <f>IF(Zgłoszenia!T8="","",Zgłoszenia!T8)</f>
        <v/>
      </c>
      <c r="N9" s="51">
        <v>7</v>
      </c>
      <c r="O9" s="108">
        <v>6</v>
      </c>
      <c r="P9" t="str">
        <f t="shared" si="0"/>
        <v>Jacek Susła</v>
      </c>
      <c r="Q9" t="str">
        <f t="shared" si="5"/>
        <v>AK Polski</v>
      </c>
      <c r="R9" t="str">
        <f t="shared" si="1"/>
        <v>Paweł Podbielski</v>
      </c>
      <c r="S9" t="str">
        <f t="shared" si="6"/>
        <v>AK Królewski</v>
      </c>
      <c r="T9" t="str">
        <f t="shared" si="2"/>
        <v>Fiat Punto</v>
      </c>
      <c r="U9" t="str">
        <f t="shared" si="3"/>
        <v/>
      </c>
      <c r="V9" t="str">
        <f t="shared" si="4"/>
        <v/>
      </c>
      <c r="Y9">
        <v>7</v>
      </c>
      <c r="Z9">
        <v>6</v>
      </c>
    </row>
    <row r="10" spans="1:26" x14ac:dyDescent="0.25">
      <c r="A10" s="33">
        <v>8</v>
      </c>
      <c r="B10" s="7" t="str">
        <f>Zgłoszenia!B9</f>
        <v>Karol</v>
      </c>
      <c r="C10" s="8" t="str">
        <f>Zgłoszenia!C9</f>
        <v>Ropielewski</v>
      </c>
      <c r="D10" s="8" t="str">
        <f>IF(Zgłoszenia!G9="","",Zgłoszenia!G9)</f>
        <v>AK Polski</v>
      </c>
      <c r="E10" s="13" t="str">
        <f>IF(Zgłoszenia!I9="","",Zgłoszenia!I9)</f>
        <v>Karolina</v>
      </c>
      <c r="F10" s="13" t="str">
        <f>IF(Zgłoszenia!J9="","",Zgłoszenia!J9)</f>
        <v>Ropielewska-Timofiejew</v>
      </c>
      <c r="G10" s="13" t="str">
        <f>IF(Zgłoszenia!N9="","",Zgłoszenia!N9)</f>
        <v>AK Polski</v>
      </c>
      <c r="H10" s="48"/>
      <c r="I10" s="15" t="str">
        <f>CONCATENATE(Zgłoszenia!P9," ",Zgłoszenia!Q9)</f>
        <v>Renault  Koleos</v>
      </c>
      <c r="J10" s="52"/>
      <c r="K10" s="53"/>
      <c r="L10" s="54" t="str">
        <f>IF(Zgłoszenia!S9="","",Zgłoszenia!S9)</f>
        <v/>
      </c>
      <c r="M10" s="97" t="str">
        <f>IF(Zgłoszenia!T9="","",Zgłoszenia!T9)</f>
        <v/>
      </c>
      <c r="N10" s="51">
        <v>8</v>
      </c>
      <c r="O10" s="108">
        <v>17</v>
      </c>
      <c r="P10" t="str">
        <f t="shared" si="0"/>
        <v>Karol Ropielewski</v>
      </c>
      <c r="Q10" t="str">
        <f t="shared" si="5"/>
        <v>AK Polski</v>
      </c>
      <c r="R10" t="str">
        <f t="shared" si="1"/>
        <v>Karolina Ropielewska-Timofiejew</v>
      </c>
      <c r="S10" t="str">
        <f t="shared" si="6"/>
        <v>AK Polski</v>
      </c>
      <c r="T10" t="str">
        <f t="shared" si="2"/>
        <v>Renault  Koleos</v>
      </c>
      <c r="U10" t="str">
        <f t="shared" si="3"/>
        <v/>
      </c>
      <c r="V10" t="str">
        <f t="shared" si="4"/>
        <v/>
      </c>
      <c r="Z10">
        <v>17</v>
      </c>
    </row>
    <row r="11" spans="1:26" x14ac:dyDescent="0.25">
      <c r="A11" s="33">
        <v>9</v>
      </c>
      <c r="B11" s="7">
        <f>Zgłoszenia!B10</f>
        <v>0</v>
      </c>
      <c r="C11" s="8">
        <f>Zgłoszenia!C10</f>
        <v>0</v>
      </c>
      <c r="D11" s="8" t="str">
        <f>IF(Zgłoszenia!G10="","",Zgłoszenia!G10)</f>
        <v/>
      </c>
      <c r="E11" s="13" t="str">
        <f>IF(Zgłoszenia!I10="","",Zgłoszenia!I10)</f>
        <v/>
      </c>
      <c r="F11" s="13" t="str">
        <f>IF(Zgłoszenia!J10="","",Zgłoszenia!J10)</f>
        <v/>
      </c>
      <c r="G11" s="13" t="str">
        <f>IF(Zgłoszenia!N10="","",Zgłoszenia!N10)</f>
        <v/>
      </c>
      <c r="H11" s="48"/>
      <c r="I11" s="15" t="str">
        <f>CONCATENATE(Zgłoszenia!P10," ",Zgłoszenia!Q10)</f>
        <v xml:space="preserve"> </v>
      </c>
      <c r="J11" s="52"/>
      <c r="K11" s="53"/>
      <c r="L11" s="54" t="str">
        <f>IF(Zgłoszenia!S10="","",Zgłoszenia!S10)</f>
        <v/>
      </c>
      <c r="M11" s="97" t="str">
        <f>IF(Zgłoszenia!T10="","",Zgłoszenia!T10)</f>
        <v/>
      </c>
      <c r="N11" s="51">
        <v>9</v>
      </c>
      <c r="O11" s="108">
        <v>18</v>
      </c>
      <c r="P11" t="str">
        <f t="shared" si="0"/>
        <v/>
      </c>
      <c r="Q11" t="str">
        <f t="shared" si="5"/>
        <v/>
      </c>
      <c r="R11" t="str">
        <f t="shared" si="1"/>
        <v xml:space="preserve"> </v>
      </c>
      <c r="S11" t="str">
        <f t="shared" si="6"/>
        <v/>
      </c>
      <c r="T11" t="str">
        <f t="shared" si="2"/>
        <v xml:space="preserve"> </v>
      </c>
      <c r="U11" t="str">
        <f t="shared" si="3"/>
        <v/>
      </c>
      <c r="V11" t="str">
        <f t="shared" si="4"/>
        <v/>
      </c>
      <c r="Y11">
        <v>1</v>
      </c>
      <c r="Z11">
        <v>18</v>
      </c>
    </row>
    <row r="12" spans="1:26" x14ac:dyDescent="0.25">
      <c r="A12" s="33">
        <v>10</v>
      </c>
      <c r="B12" s="7">
        <f>Zgłoszenia!B11</f>
        <v>0</v>
      </c>
      <c r="C12" s="8">
        <f>Zgłoszenia!C11</f>
        <v>0</v>
      </c>
      <c r="D12" s="8" t="str">
        <f>IF(Zgłoszenia!G11="","",Zgłoszenia!G11)</f>
        <v/>
      </c>
      <c r="E12" s="13" t="str">
        <f>IF(Zgłoszenia!I11="","",Zgłoszenia!I11)</f>
        <v/>
      </c>
      <c r="F12" s="13" t="str">
        <f>IF(Zgłoszenia!J11="","",Zgłoszenia!J11)</f>
        <v/>
      </c>
      <c r="G12" s="13" t="str">
        <f>IF(Zgłoszenia!N11="","",Zgłoszenia!N11)</f>
        <v/>
      </c>
      <c r="H12" s="48"/>
      <c r="I12" s="15" t="str">
        <f>CONCATENATE(Zgłoszenia!P11," ",Zgłoszenia!Q11)</f>
        <v xml:space="preserve"> </v>
      </c>
      <c r="J12" s="52"/>
      <c r="K12" s="53"/>
      <c r="L12" s="54" t="str">
        <f>IF(Zgłoszenia!S11="","",Zgłoszenia!S11)</f>
        <v/>
      </c>
      <c r="M12" s="97" t="str">
        <f>IF(Zgłoszenia!T11="","",Zgłoszenia!T11)</f>
        <v/>
      </c>
      <c r="N12" s="51">
        <v>10</v>
      </c>
      <c r="O12" s="108">
        <v>1</v>
      </c>
      <c r="P12" t="str">
        <f t="shared" si="0"/>
        <v/>
      </c>
      <c r="Q12" t="str">
        <f t="shared" si="5"/>
        <v/>
      </c>
      <c r="R12" t="str">
        <f t="shared" si="1"/>
        <v xml:space="preserve"> </v>
      </c>
      <c r="S12" t="str">
        <f t="shared" si="6"/>
        <v/>
      </c>
      <c r="T12" t="str">
        <f t="shared" si="2"/>
        <v xml:space="preserve"> </v>
      </c>
      <c r="U12" t="str">
        <f t="shared" si="3"/>
        <v/>
      </c>
      <c r="V12" t="str">
        <f t="shared" si="4"/>
        <v/>
      </c>
      <c r="Z12">
        <v>1</v>
      </c>
    </row>
    <row r="13" spans="1:26" x14ac:dyDescent="0.25">
      <c r="A13" s="33">
        <v>11</v>
      </c>
      <c r="B13" s="7">
        <f>Zgłoszenia!B12</f>
        <v>0</v>
      </c>
      <c r="C13" s="8">
        <f>Zgłoszenia!C12</f>
        <v>0</v>
      </c>
      <c r="D13" s="8" t="str">
        <f>IF(Zgłoszenia!G12="","",Zgłoszenia!G12)</f>
        <v/>
      </c>
      <c r="E13" s="13" t="str">
        <f>IF(Zgłoszenia!I12="","",Zgłoszenia!I12)</f>
        <v/>
      </c>
      <c r="F13" s="13" t="str">
        <f>IF(Zgłoszenia!J12="","",Zgłoszenia!J12)</f>
        <v/>
      </c>
      <c r="G13" s="13" t="str">
        <f>IF(Zgłoszenia!N12="","",Zgłoszenia!N12)</f>
        <v/>
      </c>
      <c r="H13" s="48"/>
      <c r="I13" s="15" t="str">
        <f>CONCATENATE(Zgłoszenia!P12," ",Zgłoszenia!Q12)</f>
        <v xml:space="preserve"> </v>
      </c>
      <c r="J13" s="52"/>
      <c r="K13" s="53"/>
      <c r="L13" s="54" t="str">
        <f>IF(Zgłoszenia!S12="","",Zgłoszenia!S12)</f>
        <v/>
      </c>
      <c r="M13" s="97" t="str">
        <f>IF(Zgłoszenia!T12="","",Zgłoszenia!T12)</f>
        <v/>
      </c>
      <c r="N13" s="51">
        <v>11</v>
      </c>
      <c r="O13" s="108">
        <v>4</v>
      </c>
      <c r="P13" t="str">
        <f t="shared" si="0"/>
        <v/>
      </c>
      <c r="Q13" t="str">
        <f t="shared" si="5"/>
        <v/>
      </c>
      <c r="R13" t="str">
        <f t="shared" si="1"/>
        <v xml:space="preserve"> </v>
      </c>
      <c r="S13" t="str">
        <f t="shared" si="6"/>
        <v/>
      </c>
      <c r="T13" t="str">
        <f t="shared" si="2"/>
        <v xml:space="preserve"> </v>
      </c>
      <c r="U13" t="str">
        <f t="shared" si="3"/>
        <v/>
      </c>
      <c r="V13" t="str">
        <f t="shared" si="4"/>
        <v/>
      </c>
      <c r="Z13">
        <v>4</v>
      </c>
    </row>
    <row r="14" spans="1:26" x14ac:dyDescent="0.25">
      <c r="A14" s="33">
        <v>12</v>
      </c>
      <c r="B14" s="7">
        <f>Zgłoszenia!B13</f>
        <v>0</v>
      </c>
      <c r="C14" s="8">
        <f>Zgłoszenia!C13</f>
        <v>0</v>
      </c>
      <c r="D14" s="8" t="str">
        <f>IF(Zgłoszenia!G13="","",Zgłoszenia!G13)</f>
        <v/>
      </c>
      <c r="E14" s="13" t="str">
        <f>IF(Zgłoszenia!I13="","",Zgłoszenia!I13)</f>
        <v/>
      </c>
      <c r="F14" s="13" t="str">
        <f>IF(Zgłoszenia!J13="","",Zgłoszenia!J13)</f>
        <v/>
      </c>
      <c r="G14" s="13" t="str">
        <f>IF(Zgłoszenia!N13="","",Zgłoszenia!N13)</f>
        <v/>
      </c>
      <c r="H14" s="48"/>
      <c r="I14" s="15" t="str">
        <f>CONCATENATE(Zgłoszenia!P13," ",Zgłoszenia!Q13)</f>
        <v xml:space="preserve"> </v>
      </c>
      <c r="J14" s="52"/>
      <c r="K14" s="53"/>
      <c r="L14" s="54" t="str">
        <f>IF(Zgłoszenia!S13="","",Zgłoszenia!S13)</f>
        <v/>
      </c>
      <c r="M14" s="97" t="str">
        <f>IF(Zgłoszenia!T13="","",Zgłoszenia!T13)</f>
        <v/>
      </c>
      <c r="N14" s="51">
        <v>12</v>
      </c>
      <c r="O14" s="108">
        <v>10</v>
      </c>
      <c r="P14" t="str">
        <f t="shared" si="0"/>
        <v/>
      </c>
      <c r="Q14" t="str">
        <f t="shared" si="5"/>
        <v/>
      </c>
      <c r="R14" t="str">
        <f t="shared" si="1"/>
        <v xml:space="preserve"> </v>
      </c>
      <c r="S14" t="str">
        <f t="shared" si="6"/>
        <v/>
      </c>
      <c r="T14" t="str">
        <f t="shared" si="2"/>
        <v xml:space="preserve"> </v>
      </c>
      <c r="U14" t="str">
        <f t="shared" si="3"/>
        <v/>
      </c>
      <c r="V14" t="str">
        <f t="shared" si="4"/>
        <v/>
      </c>
      <c r="Y14">
        <v>5</v>
      </c>
      <c r="Z14">
        <v>10</v>
      </c>
    </row>
    <row r="15" spans="1:26" x14ac:dyDescent="0.25">
      <c r="A15" s="33">
        <v>13</v>
      </c>
      <c r="B15" s="7">
        <f>Zgłoszenia!B14</f>
        <v>0</v>
      </c>
      <c r="C15" s="8">
        <f>Zgłoszenia!C14</f>
        <v>0</v>
      </c>
      <c r="D15" s="8" t="str">
        <f>IF(Zgłoszenia!G14="","",Zgłoszenia!G14)</f>
        <v/>
      </c>
      <c r="E15" s="13" t="str">
        <f>IF(Zgłoszenia!I14="","",Zgłoszenia!I14)</f>
        <v/>
      </c>
      <c r="F15" s="13" t="str">
        <f>IF(Zgłoszenia!J14="","",Zgłoszenia!J14)</f>
        <v/>
      </c>
      <c r="G15" s="13" t="str">
        <f>IF(Zgłoszenia!N14="","",Zgłoszenia!N14)</f>
        <v/>
      </c>
      <c r="H15" s="48"/>
      <c r="I15" s="15" t="str">
        <f>CONCATENATE(Zgłoszenia!P14," ",Zgłoszenia!Q14)</f>
        <v xml:space="preserve"> </v>
      </c>
      <c r="J15" s="52"/>
      <c r="K15" s="53"/>
      <c r="L15" s="54" t="str">
        <f>IF(Zgłoszenia!S14="","",Zgłoszenia!S14)</f>
        <v/>
      </c>
      <c r="M15" s="97" t="str">
        <f>IF(Zgłoszenia!T14="","",Zgłoszenia!T14)</f>
        <v/>
      </c>
      <c r="N15" s="51">
        <v>13</v>
      </c>
      <c r="O15" s="108">
        <v>8</v>
      </c>
      <c r="P15" t="str">
        <f t="shared" si="0"/>
        <v/>
      </c>
      <c r="Q15" t="str">
        <f t="shared" si="5"/>
        <v/>
      </c>
      <c r="R15" t="str">
        <f t="shared" si="1"/>
        <v xml:space="preserve"> </v>
      </c>
      <c r="S15" t="str">
        <f t="shared" si="6"/>
        <v/>
      </c>
      <c r="T15" t="str">
        <f t="shared" si="2"/>
        <v xml:space="preserve"> </v>
      </c>
      <c r="U15" t="str">
        <f t="shared" si="3"/>
        <v/>
      </c>
      <c r="V15" t="str">
        <f t="shared" si="4"/>
        <v/>
      </c>
      <c r="Y15">
        <v>6</v>
      </c>
      <c r="Z15">
        <v>8</v>
      </c>
    </row>
    <row r="16" spans="1:26" x14ac:dyDescent="0.25">
      <c r="A16" s="33">
        <v>14</v>
      </c>
      <c r="B16" s="7">
        <f>Zgłoszenia!B15</f>
        <v>0</v>
      </c>
      <c r="C16" s="8">
        <f>Zgłoszenia!C15</f>
        <v>0</v>
      </c>
      <c r="D16" s="8" t="str">
        <f>IF(Zgłoszenia!G15="","",Zgłoszenia!G15)</f>
        <v/>
      </c>
      <c r="E16" s="13" t="str">
        <f>IF(Zgłoszenia!I15="","",Zgłoszenia!I15)</f>
        <v/>
      </c>
      <c r="F16" s="13" t="str">
        <f>IF(Zgłoszenia!J15="","",Zgłoszenia!J15)</f>
        <v/>
      </c>
      <c r="G16" s="13" t="str">
        <f>IF(Zgłoszenia!N15="","",Zgłoszenia!N15)</f>
        <v/>
      </c>
      <c r="H16" s="48"/>
      <c r="I16" s="15" t="str">
        <f>CONCATENATE(Zgłoszenia!P15," ",Zgłoszenia!Q15)</f>
        <v xml:space="preserve"> </v>
      </c>
      <c r="J16" s="52"/>
      <c r="K16" s="53"/>
      <c r="L16" s="54" t="str">
        <f>IF(Zgłoszenia!S15="","",Zgłoszenia!S15)</f>
        <v/>
      </c>
      <c r="M16" s="97" t="str">
        <f>IF(Zgłoszenia!T15="","",Zgłoszenia!T15)</f>
        <v/>
      </c>
      <c r="N16" s="51">
        <v>14</v>
      </c>
      <c r="O16" s="108">
        <v>5</v>
      </c>
      <c r="P16" t="str">
        <f t="shared" si="0"/>
        <v/>
      </c>
      <c r="Q16" t="str">
        <f t="shared" si="5"/>
        <v/>
      </c>
      <c r="R16" t="str">
        <f t="shared" si="1"/>
        <v xml:space="preserve"> </v>
      </c>
      <c r="S16" t="str">
        <f t="shared" si="6"/>
        <v/>
      </c>
      <c r="T16" t="str">
        <f t="shared" si="2"/>
        <v xml:space="preserve"> </v>
      </c>
      <c r="U16" t="str">
        <f t="shared" si="3"/>
        <v/>
      </c>
      <c r="V16" t="str">
        <f t="shared" si="4"/>
        <v/>
      </c>
      <c r="Z16">
        <v>5</v>
      </c>
    </row>
    <row r="17" spans="1:26" x14ac:dyDescent="0.25">
      <c r="A17" s="33">
        <v>15</v>
      </c>
      <c r="B17" s="7">
        <f>Zgłoszenia!B16</f>
        <v>0</v>
      </c>
      <c r="C17" s="8">
        <f>Zgłoszenia!C16</f>
        <v>0</v>
      </c>
      <c r="D17" s="8" t="str">
        <f>IF(Zgłoszenia!G16="","",Zgłoszenia!G16)</f>
        <v/>
      </c>
      <c r="E17" s="13" t="str">
        <f>IF(Zgłoszenia!I16="","",Zgłoszenia!I16)</f>
        <v/>
      </c>
      <c r="F17" s="13" t="str">
        <f>IF(Zgłoszenia!J16="","",Zgłoszenia!J16)</f>
        <v/>
      </c>
      <c r="G17" s="13" t="str">
        <f>IF(Zgłoszenia!N16="","",Zgłoszenia!N16)</f>
        <v/>
      </c>
      <c r="H17" s="48"/>
      <c r="I17" s="15" t="str">
        <f>CONCATENATE(Zgłoszenia!P16," ",Zgłoszenia!Q16)</f>
        <v xml:space="preserve"> </v>
      </c>
      <c r="J17" s="52"/>
      <c r="K17" s="53"/>
      <c r="L17" s="54" t="str">
        <f>IF(Zgłoszenia!S16="","",Zgłoszenia!S16)</f>
        <v/>
      </c>
      <c r="M17" s="97" t="str">
        <f>IF(Zgłoszenia!T16="","",Zgłoszenia!T16)</f>
        <v/>
      </c>
      <c r="N17" s="51">
        <v>15</v>
      </c>
      <c r="O17" s="108">
        <v>14</v>
      </c>
      <c r="P17" t="str">
        <f t="shared" si="0"/>
        <v/>
      </c>
      <c r="Q17" t="str">
        <f t="shared" si="5"/>
        <v/>
      </c>
      <c r="R17" t="str">
        <f t="shared" si="1"/>
        <v xml:space="preserve"> </v>
      </c>
      <c r="S17" t="str">
        <f t="shared" si="6"/>
        <v/>
      </c>
      <c r="T17" t="str">
        <f t="shared" si="2"/>
        <v xml:space="preserve"> </v>
      </c>
      <c r="U17" t="str">
        <f t="shared" si="3"/>
        <v/>
      </c>
      <c r="V17" t="str">
        <f t="shared" si="4"/>
        <v/>
      </c>
      <c r="Y17">
        <v>3</v>
      </c>
      <c r="Z17">
        <v>14</v>
      </c>
    </row>
    <row r="18" spans="1:26" x14ac:dyDescent="0.25">
      <c r="A18" s="19">
        <v>16</v>
      </c>
      <c r="B18" s="7">
        <f>Zgłoszenia!B17</f>
        <v>0</v>
      </c>
      <c r="C18" s="8">
        <f>Zgłoszenia!C17</f>
        <v>0</v>
      </c>
      <c r="D18" s="8" t="str">
        <f>IF(Zgłoszenia!G17="","",Zgłoszenia!G17)</f>
        <v/>
      </c>
      <c r="E18" s="13" t="str">
        <f>IF(Zgłoszenia!I17="","",Zgłoszenia!I17)</f>
        <v/>
      </c>
      <c r="F18" s="13" t="str">
        <f>IF(Zgłoszenia!J17="","",Zgłoszenia!J17)</f>
        <v/>
      </c>
      <c r="G18" s="13" t="str">
        <f>IF(Zgłoszenia!N17="","",Zgłoszenia!N17)</f>
        <v/>
      </c>
      <c r="H18" s="48"/>
      <c r="I18" s="15" t="str">
        <f>CONCATENATE(Zgłoszenia!P17," ",Zgłoszenia!Q17)</f>
        <v xml:space="preserve"> </v>
      </c>
      <c r="J18" s="52"/>
      <c r="K18" s="53"/>
      <c r="L18" s="54" t="str">
        <f>IF(Zgłoszenia!S17="","",Zgłoszenia!S17)</f>
        <v/>
      </c>
      <c r="M18" s="97" t="str">
        <f>IF(Zgłoszenia!T17="","",Zgłoszenia!T17)</f>
        <v/>
      </c>
      <c r="N18" s="51">
        <v>16</v>
      </c>
      <c r="O18" s="108">
        <v>15</v>
      </c>
      <c r="P18" t="str">
        <f t="shared" si="0"/>
        <v/>
      </c>
      <c r="Q18" t="str">
        <f t="shared" si="5"/>
        <v/>
      </c>
      <c r="R18" t="str">
        <f t="shared" si="1"/>
        <v xml:space="preserve"> </v>
      </c>
      <c r="S18" t="str">
        <f t="shared" si="6"/>
        <v/>
      </c>
      <c r="T18" t="str">
        <f t="shared" si="2"/>
        <v xml:space="preserve"> </v>
      </c>
      <c r="U18" t="str">
        <f t="shared" si="3"/>
        <v/>
      </c>
      <c r="V18" t="str">
        <f t="shared" si="4"/>
        <v/>
      </c>
      <c r="Z18">
        <v>15</v>
      </c>
    </row>
    <row r="19" spans="1:26" x14ac:dyDescent="0.25">
      <c r="A19" s="19">
        <v>17</v>
      </c>
      <c r="B19" s="7">
        <f>Zgłoszenia!B18</f>
        <v>0</v>
      </c>
      <c r="C19" s="8">
        <f>Zgłoszenia!C18</f>
        <v>0</v>
      </c>
      <c r="D19" s="8" t="str">
        <f>IF(Zgłoszenia!G18="","",Zgłoszenia!G18)</f>
        <v/>
      </c>
      <c r="E19" s="13" t="str">
        <f>IF(Zgłoszenia!I18="","",Zgłoszenia!I18)</f>
        <v/>
      </c>
      <c r="F19" s="13" t="str">
        <f>IF(Zgłoszenia!J18="","",Zgłoszenia!J18)</f>
        <v/>
      </c>
      <c r="G19" s="13" t="str">
        <f>IF(Zgłoszenia!N18="","",Zgłoszenia!N18)</f>
        <v/>
      </c>
      <c r="H19" s="48"/>
      <c r="I19" s="15" t="str">
        <f>CONCATENATE(Zgłoszenia!P18," ",Zgłoszenia!Q18)</f>
        <v xml:space="preserve"> </v>
      </c>
      <c r="J19" s="52"/>
      <c r="K19" s="53"/>
      <c r="L19" s="54" t="str">
        <f>IF(Zgłoszenia!S18="","",Zgłoszenia!S18)</f>
        <v/>
      </c>
      <c r="M19" s="97" t="str">
        <f>IF(Zgłoszenia!T18="","",Zgłoszenia!T18)</f>
        <v/>
      </c>
      <c r="N19" s="51">
        <v>17</v>
      </c>
      <c r="O19" s="108">
        <v>9</v>
      </c>
      <c r="P19" t="str">
        <f t="shared" si="0"/>
        <v/>
      </c>
      <c r="Q19" t="str">
        <f t="shared" si="5"/>
        <v/>
      </c>
      <c r="R19" t="str">
        <f t="shared" si="1"/>
        <v xml:space="preserve"> </v>
      </c>
      <c r="S19" t="str">
        <f t="shared" si="6"/>
        <v/>
      </c>
      <c r="T19" t="str">
        <f t="shared" si="2"/>
        <v xml:space="preserve"> </v>
      </c>
      <c r="U19" t="str">
        <f t="shared" si="3"/>
        <v/>
      </c>
      <c r="V19" t="str">
        <f t="shared" si="4"/>
        <v/>
      </c>
      <c r="Z19">
        <v>9</v>
      </c>
    </row>
    <row r="20" spans="1:26" x14ac:dyDescent="0.25">
      <c r="A20" s="19">
        <v>18</v>
      </c>
      <c r="B20" s="7">
        <f>Zgłoszenia!B19</f>
        <v>0</v>
      </c>
      <c r="C20" s="8">
        <f>Zgłoszenia!C19</f>
        <v>0</v>
      </c>
      <c r="D20" s="8" t="str">
        <f>IF(Zgłoszenia!G19="","",Zgłoszenia!G19)</f>
        <v/>
      </c>
      <c r="E20" s="13" t="str">
        <f>IF(Zgłoszenia!I19="","",Zgłoszenia!I19)</f>
        <v/>
      </c>
      <c r="F20" s="13" t="str">
        <f>IF(Zgłoszenia!J19="","",Zgłoszenia!J19)</f>
        <v/>
      </c>
      <c r="G20" s="13" t="str">
        <f>IF(Zgłoszenia!N19="","",Zgłoszenia!N19)</f>
        <v/>
      </c>
      <c r="H20" s="48"/>
      <c r="I20" s="15" t="str">
        <f>CONCATENATE(Zgłoszenia!P19," ",Zgłoszenia!Q19)</f>
        <v xml:space="preserve"> </v>
      </c>
      <c r="J20" s="52"/>
      <c r="K20" s="53"/>
      <c r="L20" s="54" t="str">
        <f>IF(Zgłoszenia!S19="","",Zgłoszenia!S19)</f>
        <v/>
      </c>
      <c r="M20" s="97" t="str">
        <f>IF(Zgłoszenia!T19="","",Zgłoszenia!T19)</f>
        <v/>
      </c>
      <c r="N20" s="51">
        <v>18</v>
      </c>
      <c r="P20" t="str">
        <f t="shared" si="0"/>
        <v/>
      </c>
      <c r="Q20" t="str">
        <f t="shared" si="5"/>
        <v/>
      </c>
      <c r="R20" t="str">
        <f t="shared" si="1"/>
        <v xml:space="preserve"> </v>
      </c>
      <c r="S20" t="str">
        <f t="shared" si="6"/>
        <v/>
      </c>
      <c r="T20" t="str">
        <f t="shared" si="2"/>
        <v xml:space="preserve"> </v>
      </c>
      <c r="U20" t="str">
        <f t="shared" si="3"/>
        <v/>
      </c>
      <c r="V20" t="str">
        <f t="shared" si="4"/>
        <v/>
      </c>
    </row>
    <row r="21" spans="1:26" x14ac:dyDescent="0.25">
      <c r="A21" s="19">
        <v>19</v>
      </c>
      <c r="B21" s="7">
        <f>Zgłoszenia!B20</f>
        <v>0</v>
      </c>
      <c r="C21" s="8">
        <f>Zgłoszenia!C20</f>
        <v>0</v>
      </c>
      <c r="D21" s="8" t="str">
        <f>IF(Zgłoszenia!G20="","",Zgłoszenia!G20)</f>
        <v/>
      </c>
      <c r="E21" s="13" t="str">
        <f>IF(Zgłoszenia!I20="","",Zgłoszenia!I20)</f>
        <v/>
      </c>
      <c r="F21" s="13" t="str">
        <f>IF(Zgłoszenia!J20="","",Zgłoszenia!J20)</f>
        <v/>
      </c>
      <c r="G21" s="13" t="str">
        <f>IF(Zgłoszenia!N20="","",Zgłoszenia!N20)</f>
        <v/>
      </c>
      <c r="H21" s="48"/>
      <c r="I21" s="15" t="str">
        <f>CONCATENATE(Zgłoszenia!P20," ",Zgłoszenia!Q20)</f>
        <v xml:space="preserve"> </v>
      </c>
      <c r="J21" s="52"/>
      <c r="K21" s="53"/>
      <c r="L21" s="54" t="str">
        <f>IF(Zgłoszenia!S20="","",Zgłoszenia!S20)</f>
        <v/>
      </c>
      <c r="M21" s="97" t="str">
        <f>IF(Zgłoszenia!T20="","",Zgłoszenia!T20)</f>
        <v/>
      </c>
      <c r="N21" s="51">
        <v>19</v>
      </c>
      <c r="P21" t="str">
        <f t="shared" si="0"/>
        <v/>
      </c>
      <c r="Q21" t="str">
        <f t="shared" si="5"/>
        <v/>
      </c>
      <c r="R21" t="str">
        <f t="shared" si="1"/>
        <v xml:space="preserve"> </v>
      </c>
      <c r="S21" t="str">
        <f t="shared" si="6"/>
        <v/>
      </c>
      <c r="T21" t="str">
        <f t="shared" si="2"/>
        <v xml:space="preserve"> </v>
      </c>
      <c r="U21" t="str">
        <f t="shared" si="3"/>
        <v/>
      </c>
      <c r="V21" t="str">
        <f t="shared" si="4"/>
        <v/>
      </c>
    </row>
    <row r="22" spans="1:26" x14ac:dyDescent="0.25">
      <c r="A22" s="19">
        <v>20</v>
      </c>
      <c r="B22" s="7">
        <f>Zgłoszenia!B21</f>
        <v>0</v>
      </c>
      <c r="C22" s="8">
        <f>Zgłoszenia!C21</f>
        <v>0</v>
      </c>
      <c r="D22" s="8" t="str">
        <f>IF(Zgłoszenia!G21="","",Zgłoszenia!G21)</f>
        <v/>
      </c>
      <c r="E22" s="13" t="str">
        <f>IF(Zgłoszenia!I21="","",Zgłoszenia!I21)</f>
        <v/>
      </c>
      <c r="F22" s="13" t="str">
        <f>IF(Zgłoszenia!J21="","",Zgłoszenia!J21)</f>
        <v/>
      </c>
      <c r="G22" s="13" t="str">
        <f>IF(Zgłoszenia!N21="","",Zgłoszenia!N21)</f>
        <v/>
      </c>
      <c r="H22" s="48"/>
      <c r="I22" s="15" t="str">
        <f>CONCATENATE(Zgłoszenia!P21," ",Zgłoszenia!Q21)</f>
        <v xml:space="preserve"> </v>
      </c>
      <c r="J22" s="52"/>
      <c r="K22" s="53"/>
      <c r="L22" s="54" t="str">
        <f>IF(Zgłoszenia!S21="","",Zgłoszenia!S21)</f>
        <v/>
      </c>
      <c r="M22" s="97" t="str">
        <f>IF(Zgłoszenia!T21="","",Zgłoszenia!T21)</f>
        <v/>
      </c>
      <c r="N22" s="51">
        <v>20</v>
      </c>
      <c r="P22" t="str">
        <f t="shared" si="0"/>
        <v/>
      </c>
      <c r="Q22" t="str">
        <f t="shared" si="5"/>
        <v/>
      </c>
      <c r="R22" t="str">
        <f t="shared" si="1"/>
        <v xml:space="preserve"> </v>
      </c>
      <c r="S22" t="str">
        <f t="shared" si="6"/>
        <v/>
      </c>
      <c r="T22" t="str">
        <f t="shared" si="2"/>
        <v xml:space="preserve"> </v>
      </c>
      <c r="U22" t="str">
        <f t="shared" si="3"/>
        <v/>
      </c>
      <c r="V22" t="str">
        <f t="shared" si="4"/>
        <v/>
      </c>
    </row>
    <row r="23" spans="1:26" x14ac:dyDescent="0.25">
      <c r="A23" s="19">
        <v>21</v>
      </c>
      <c r="B23" s="7">
        <f>Zgłoszenia!B22</f>
        <v>0</v>
      </c>
      <c r="C23" s="8">
        <f>Zgłoszenia!C22</f>
        <v>0</v>
      </c>
      <c r="D23" s="8" t="str">
        <f>IF(Zgłoszenia!G22="","",Zgłoszenia!G22)</f>
        <v/>
      </c>
      <c r="E23" s="13" t="str">
        <f>IF(Zgłoszenia!I22="","",Zgłoszenia!I22)</f>
        <v/>
      </c>
      <c r="F23" s="13" t="str">
        <f>IF(Zgłoszenia!J22="","",Zgłoszenia!J22)</f>
        <v/>
      </c>
      <c r="G23" s="13" t="str">
        <f>IF(Zgłoszenia!N22="","",Zgłoszenia!N22)</f>
        <v/>
      </c>
      <c r="H23" s="48"/>
      <c r="I23" s="15" t="str">
        <f>CONCATENATE(Zgłoszenia!P22," ",Zgłoszenia!Q22)</f>
        <v xml:space="preserve"> </v>
      </c>
      <c r="J23" s="52"/>
      <c r="K23" s="53"/>
      <c r="L23" s="54" t="str">
        <f>IF(Zgłoszenia!S22="","",Zgłoszenia!S22)</f>
        <v/>
      </c>
      <c r="M23" s="97" t="str">
        <f>IF(Zgłoszenia!T22="","",Zgłoszenia!T22)</f>
        <v/>
      </c>
      <c r="N23" s="51">
        <v>21</v>
      </c>
      <c r="P23" t="str">
        <f t="shared" si="0"/>
        <v/>
      </c>
      <c r="Q23" t="str">
        <f t="shared" si="5"/>
        <v/>
      </c>
      <c r="R23" t="str">
        <f t="shared" si="1"/>
        <v xml:space="preserve"> </v>
      </c>
      <c r="S23" t="str">
        <f t="shared" si="6"/>
        <v/>
      </c>
      <c r="T23" t="str">
        <f t="shared" si="2"/>
        <v xml:space="preserve"> </v>
      </c>
      <c r="U23" t="str">
        <f t="shared" si="3"/>
        <v/>
      </c>
      <c r="V23" t="str">
        <f t="shared" si="4"/>
        <v/>
      </c>
    </row>
    <row r="24" spans="1:26" x14ac:dyDescent="0.25">
      <c r="A24" s="19">
        <v>22</v>
      </c>
      <c r="B24" s="7">
        <f>Zgłoszenia!B23</f>
        <v>0</v>
      </c>
      <c r="C24" s="8">
        <f>Zgłoszenia!C23</f>
        <v>0</v>
      </c>
      <c r="D24" s="8" t="str">
        <f>IF(Zgłoszenia!G23="","",Zgłoszenia!G23)</f>
        <v/>
      </c>
      <c r="E24" s="13" t="str">
        <f>IF(Zgłoszenia!I23="","",Zgłoszenia!I23)</f>
        <v/>
      </c>
      <c r="F24" s="13" t="str">
        <f>IF(Zgłoszenia!J23="","",Zgłoszenia!J23)</f>
        <v/>
      </c>
      <c r="G24" s="13" t="str">
        <f>IF(Zgłoszenia!N23="","",Zgłoszenia!N23)</f>
        <v/>
      </c>
      <c r="H24" s="48"/>
      <c r="I24" s="15" t="str">
        <f>CONCATENATE(Zgłoszenia!P23," ",Zgłoszenia!Q23)</f>
        <v xml:space="preserve"> </v>
      </c>
      <c r="J24" s="52"/>
      <c r="K24" s="53"/>
      <c r="L24" s="54" t="str">
        <f>IF(Zgłoszenia!S23="","",Zgłoszenia!S23)</f>
        <v/>
      </c>
      <c r="M24" s="97" t="str">
        <f>IF(Zgłoszenia!T23="","",Zgłoszenia!T23)</f>
        <v/>
      </c>
      <c r="N24" s="51">
        <v>22</v>
      </c>
      <c r="P24" t="str">
        <f t="shared" si="0"/>
        <v/>
      </c>
      <c r="Q24" t="str">
        <f t="shared" si="5"/>
        <v/>
      </c>
      <c r="R24" t="str">
        <f t="shared" si="1"/>
        <v xml:space="preserve"> </v>
      </c>
      <c r="S24" t="str">
        <f t="shared" si="6"/>
        <v/>
      </c>
      <c r="T24" t="str">
        <f t="shared" si="2"/>
        <v xml:space="preserve"> </v>
      </c>
      <c r="U24" t="str">
        <f t="shared" si="3"/>
        <v/>
      </c>
      <c r="V24" t="str">
        <f t="shared" si="4"/>
        <v/>
      </c>
    </row>
    <row r="25" spans="1:26" x14ac:dyDescent="0.25">
      <c r="A25" s="19">
        <v>23</v>
      </c>
      <c r="B25" s="7">
        <f>Zgłoszenia!B24</f>
        <v>0</v>
      </c>
      <c r="C25" s="8">
        <f>Zgłoszenia!C24</f>
        <v>0</v>
      </c>
      <c r="D25" s="8" t="str">
        <f>IF(Zgłoszenia!G24="","",Zgłoszenia!G24)</f>
        <v/>
      </c>
      <c r="E25" s="13" t="str">
        <f>IF(Zgłoszenia!I24="","",Zgłoszenia!I24)</f>
        <v/>
      </c>
      <c r="F25" s="13" t="str">
        <f>IF(Zgłoszenia!J24="","",Zgłoszenia!J24)</f>
        <v/>
      </c>
      <c r="G25" s="13" t="str">
        <f>IF(Zgłoszenia!N24="","",Zgłoszenia!N24)</f>
        <v/>
      </c>
      <c r="H25" s="48"/>
      <c r="I25" s="15" t="str">
        <f>CONCATENATE(Zgłoszenia!P24," ",Zgłoszenia!Q24)</f>
        <v xml:space="preserve"> </v>
      </c>
      <c r="J25" s="52"/>
      <c r="K25" s="53"/>
      <c r="L25" s="54" t="str">
        <f>IF(Zgłoszenia!S24="","",Zgłoszenia!S24)</f>
        <v/>
      </c>
      <c r="M25" s="97" t="str">
        <f>IF(Zgłoszenia!T24="","",Zgłoszenia!T24)</f>
        <v/>
      </c>
      <c r="N25" s="51">
        <v>23</v>
      </c>
      <c r="P25" t="str">
        <f t="shared" si="0"/>
        <v/>
      </c>
      <c r="Q25" t="str">
        <f t="shared" si="5"/>
        <v/>
      </c>
      <c r="R25" t="str">
        <f t="shared" si="1"/>
        <v xml:space="preserve"> </v>
      </c>
      <c r="S25" t="str">
        <f t="shared" si="6"/>
        <v/>
      </c>
      <c r="T25" t="str">
        <f t="shared" si="2"/>
        <v xml:space="preserve"> </v>
      </c>
      <c r="U25" t="str">
        <f t="shared" si="3"/>
        <v/>
      </c>
      <c r="V25" t="str">
        <f t="shared" si="4"/>
        <v/>
      </c>
    </row>
    <row r="26" spans="1:26" x14ac:dyDescent="0.25">
      <c r="A26" s="19">
        <v>24</v>
      </c>
      <c r="B26" s="7">
        <f>Zgłoszenia!B25</f>
        <v>0</v>
      </c>
      <c r="C26" s="8">
        <f>Zgłoszenia!C25</f>
        <v>0</v>
      </c>
      <c r="D26" s="8" t="str">
        <f>IF(Zgłoszenia!G25="","",Zgłoszenia!G25)</f>
        <v/>
      </c>
      <c r="E26" s="13" t="str">
        <f>IF(Zgłoszenia!I25="","",Zgłoszenia!I25)</f>
        <v/>
      </c>
      <c r="F26" s="13" t="str">
        <f>IF(Zgłoszenia!J25="","",Zgłoszenia!J25)</f>
        <v/>
      </c>
      <c r="G26" s="13" t="str">
        <f>IF(Zgłoszenia!N25="","",Zgłoszenia!N25)</f>
        <v/>
      </c>
      <c r="H26" s="48"/>
      <c r="I26" s="15" t="str">
        <f>CONCATENATE(Zgłoszenia!P25," ",Zgłoszenia!Q25)</f>
        <v xml:space="preserve"> </v>
      </c>
      <c r="J26" s="52"/>
      <c r="K26" s="53"/>
      <c r="L26" s="54" t="str">
        <f>IF(Zgłoszenia!S25="","",Zgłoszenia!S25)</f>
        <v/>
      </c>
      <c r="M26" s="97" t="str">
        <f>IF(Zgłoszenia!T25="","",Zgłoszenia!T25)</f>
        <v/>
      </c>
      <c r="N26" s="51">
        <v>24</v>
      </c>
      <c r="P26" t="str">
        <f t="shared" si="0"/>
        <v/>
      </c>
      <c r="Q26" t="str">
        <f t="shared" si="5"/>
        <v/>
      </c>
      <c r="R26" t="str">
        <f t="shared" si="1"/>
        <v xml:space="preserve"> </v>
      </c>
      <c r="S26" t="str">
        <f t="shared" si="6"/>
        <v/>
      </c>
      <c r="T26" t="str">
        <f t="shared" si="2"/>
        <v xml:space="preserve"> </v>
      </c>
      <c r="U26" t="str">
        <f t="shared" si="3"/>
        <v/>
      </c>
      <c r="V26" t="str">
        <f t="shared" si="4"/>
        <v/>
      </c>
    </row>
    <row r="27" spans="1:26" x14ac:dyDescent="0.25">
      <c r="A27" s="19">
        <v>25</v>
      </c>
      <c r="B27" s="7">
        <f>Zgłoszenia!B26</f>
        <v>0</v>
      </c>
      <c r="C27" s="8">
        <f>Zgłoszenia!C26</f>
        <v>0</v>
      </c>
      <c r="D27" s="8" t="str">
        <f>IF(Zgłoszenia!G26="","",Zgłoszenia!G26)</f>
        <v/>
      </c>
      <c r="E27" s="13" t="str">
        <f>IF(Zgłoszenia!I26="","",Zgłoszenia!I26)</f>
        <v/>
      </c>
      <c r="F27" s="13" t="str">
        <f>IF(Zgłoszenia!J26="","",Zgłoszenia!J26)</f>
        <v/>
      </c>
      <c r="G27" s="13" t="str">
        <f>IF(Zgłoszenia!N26="","",Zgłoszenia!N26)</f>
        <v/>
      </c>
      <c r="H27" s="48"/>
      <c r="I27" s="15" t="str">
        <f>CONCATENATE(Zgłoszenia!P26," ",Zgłoszenia!Q26)</f>
        <v xml:space="preserve"> </v>
      </c>
      <c r="J27" s="52"/>
      <c r="K27" s="53"/>
      <c r="L27" s="54" t="str">
        <f>IF(Zgłoszenia!S26="","",Zgłoszenia!S26)</f>
        <v/>
      </c>
      <c r="M27" s="97" t="str">
        <f>IF(Zgłoszenia!T26="","",Zgłoszenia!T26)</f>
        <v/>
      </c>
      <c r="N27" s="51">
        <v>25</v>
      </c>
      <c r="P27" t="str">
        <f t="shared" si="0"/>
        <v/>
      </c>
      <c r="Q27" t="str">
        <f t="shared" si="5"/>
        <v/>
      </c>
      <c r="R27" t="str">
        <f t="shared" si="1"/>
        <v xml:space="preserve"> </v>
      </c>
      <c r="S27" t="str">
        <f t="shared" si="6"/>
        <v/>
      </c>
      <c r="T27" t="str">
        <f t="shared" si="2"/>
        <v xml:space="preserve"> </v>
      </c>
      <c r="U27" t="str">
        <f t="shared" si="3"/>
        <v/>
      </c>
      <c r="V27" t="str">
        <f t="shared" si="4"/>
        <v/>
      </c>
    </row>
    <row r="28" spans="1:26" x14ac:dyDescent="0.25">
      <c r="A28" s="19">
        <v>26</v>
      </c>
      <c r="B28" s="7">
        <f>Zgłoszenia!B27</f>
        <v>0</v>
      </c>
      <c r="C28" s="8">
        <f>Zgłoszenia!C27</f>
        <v>0</v>
      </c>
      <c r="D28" s="8" t="str">
        <f>IF(Zgłoszenia!G27="","",Zgłoszenia!G27)</f>
        <v/>
      </c>
      <c r="E28" s="13" t="str">
        <f>IF(Zgłoszenia!I27="","",Zgłoszenia!I27)</f>
        <v/>
      </c>
      <c r="F28" s="13" t="str">
        <f>IF(Zgłoszenia!J27="","",Zgłoszenia!J27)</f>
        <v/>
      </c>
      <c r="G28" s="13" t="str">
        <f>IF(Zgłoszenia!N27="","",Zgłoszenia!N27)</f>
        <v/>
      </c>
      <c r="H28" s="48"/>
      <c r="I28" s="15" t="str">
        <f>CONCATENATE(Zgłoszenia!P27," ",Zgłoszenia!Q27)</f>
        <v xml:space="preserve"> </v>
      </c>
      <c r="J28" s="52"/>
      <c r="K28" s="53"/>
      <c r="L28" s="54" t="str">
        <f>IF(Zgłoszenia!S27="","",Zgłoszenia!S27)</f>
        <v/>
      </c>
      <c r="M28" s="97" t="str">
        <f>IF(Zgłoszenia!T27="","",Zgłoszenia!T27)</f>
        <v/>
      </c>
      <c r="N28" s="51">
        <v>26</v>
      </c>
      <c r="P28" t="str">
        <f t="shared" si="0"/>
        <v/>
      </c>
      <c r="Q28" t="str">
        <f t="shared" si="5"/>
        <v/>
      </c>
      <c r="R28" t="str">
        <f t="shared" si="1"/>
        <v xml:space="preserve"> </v>
      </c>
      <c r="S28" t="str">
        <f t="shared" si="6"/>
        <v/>
      </c>
      <c r="T28" t="str">
        <f t="shared" si="2"/>
        <v xml:space="preserve"> </v>
      </c>
      <c r="U28" t="str">
        <f t="shared" si="3"/>
        <v/>
      </c>
      <c r="V28" t="str">
        <f t="shared" si="4"/>
        <v/>
      </c>
    </row>
    <row r="29" spans="1:26" x14ac:dyDescent="0.25">
      <c r="A29" s="19">
        <v>27</v>
      </c>
      <c r="B29" s="7">
        <f>Zgłoszenia!B28</f>
        <v>0</v>
      </c>
      <c r="C29" s="8">
        <f>Zgłoszenia!C28</f>
        <v>0</v>
      </c>
      <c r="D29" s="8" t="str">
        <f>IF(Zgłoszenia!G28="","",Zgłoszenia!G28)</f>
        <v/>
      </c>
      <c r="E29" s="13" t="str">
        <f>IF(Zgłoszenia!I28="","",Zgłoszenia!I28)</f>
        <v/>
      </c>
      <c r="F29" s="13" t="str">
        <f>IF(Zgłoszenia!J28="","",Zgłoszenia!J28)</f>
        <v/>
      </c>
      <c r="G29" s="13" t="str">
        <f>IF(Zgłoszenia!N28="","",Zgłoszenia!N28)</f>
        <v/>
      </c>
      <c r="H29" s="48"/>
      <c r="I29" s="15" t="str">
        <f>CONCATENATE(Zgłoszenia!P28," ",Zgłoszenia!Q28)</f>
        <v xml:space="preserve"> </v>
      </c>
      <c r="J29" s="52"/>
      <c r="K29" s="53"/>
      <c r="L29" s="54" t="str">
        <f>IF(Zgłoszenia!S28="","",Zgłoszenia!S28)</f>
        <v/>
      </c>
      <c r="M29" s="97" t="str">
        <f>IF(Zgłoszenia!T28="","",Zgłoszenia!T28)</f>
        <v/>
      </c>
      <c r="N29" s="51">
        <v>27</v>
      </c>
      <c r="P29" t="str">
        <f t="shared" si="0"/>
        <v/>
      </c>
      <c r="Q29" t="str">
        <f t="shared" si="5"/>
        <v/>
      </c>
      <c r="R29" t="str">
        <f t="shared" si="1"/>
        <v xml:space="preserve"> </v>
      </c>
      <c r="S29" t="str">
        <f t="shared" si="6"/>
        <v/>
      </c>
      <c r="T29" t="str">
        <f t="shared" si="2"/>
        <v xml:space="preserve"> </v>
      </c>
      <c r="U29" t="str">
        <f t="shared" si="3"/>
        <v/>
      </c>
    </row>
    <row r="30" spans="1:26" x14ac:dyDescent="0.25">
      <c r="A30" s="19">
        <v>28</v>
      </c>
      <c r="B30" s="7">
        <f>Zgłoszenia!B29</f>
        <v>0</v>
      </c>
      <c r="C30" s="8">
        <f>Zgłoszenia!C29</f>
        <v>0</v>
      </c>
      <c r="D30" s="8" t="str">
        <f>IF(Zgłoszenia!G29="","",Zgłoszenia!G29)</f>
        <v/>
      </c>
      <c r="E30" s="13" t="str">
        <f>IF(Zgłoszenia!I29="","",Zgłoszenia!I29)</f>
        <v/>
      </c>
      <c r="F30" s="13" t="str">
        <f>IF(Zgłoszenia!J29="","",Zgłoszenia!J29)</f>
        <v/>
      </c>
      <c r="G30" s="13" t="str">
        <f>IF(Zgłoszenia!N29="","",Zgłoszenia!N29)</f>
        <v/>
      </c>
      <c r="H30" s="48"/>
      <c r="I30" s="15" t="str">
        <f>CONCATENATE(Zgłoszenia!P29," ",Zgłoszenia!Q29)</f>
        <v xml:space="preserve"> </v>
      </c>
      <c r="J30" s="52"/>
      <c r="K30" s="53"/>
      <c r="L30" s="54" t="str">
        <f>IF(Zgłoszenia!S29="","",Zgłoszenia!S29)</f>
        <v/>
      </c>
      <c r="M30" s="97" t="str">
        <f>IF(Zgłoszenia!T29="","",Zgłoszenia!T29)</f>
        <v/>
      </c>
      <c r="N30" s="51">
        <v>28</v>
      </c>
      <c r="P30" t="str">
        <f t="shared" si="0"/>
        <v/>
      </c>
      <c r="Q30" t="str">
        <f t="shared" si="5"/>
        <v/>
      </c>
      <c r="R30" t="str">
        <f t="shared" si="1"/>
        <v xml:space="preserve"> </v>
      </c>
      <c r="S30" t="str">
        <f t="shared" si="6"/>
        <v/>
      </c>
      <c r="T30" t="str">
        <f t="shared" si="2"/>
        <v xml:space="preserve"> </v>
      </c>
      <c r="U30" t="str">
        <f t="shared" si="3"/>
        <v/>
      </c>
      <c r="V30" t="str">
        <f t="shared" si="4"/>
        <v/>
      </c>
    </row>
    <row r="31" spans="1:26" x14ac:dyDescent="0.25">
      <c r="A31" s="19">
        <v>29</v>
      </c>
      <c r="B31" s="7">
        <f>Zgłoszenia!B30</f>
        <v>0</v>
      </c>
      <c r="C31" s="8">
        <f>Zgłoszenia!C30</f>
        <v>0</v>
      </c>
      <c r="D31" s="8" t="str">
        <f>IF(Zgłoszenia!G30="","",Zgłoszenia!G30)</f>
        <v/>
      </c>
      <c r="E31" s="13" t="str">
        <f>IF(Zgłoszenia!I30="","",Zgłoszenia!I30)</f>
        <v/>
      </c>
      <c r="F31" s="13" t="str">
        <f>IF(Zgłoszenia!J30="","",Zgłoszenia!J30)</f>
        <v/>
      </c>
      <c r="G31" s="13" t="str">
        <f>IF(Zgłoszenia!N30="","",Zgłoszenia!N30)</f>
        <v/>
      </c>
      <c r="H31" s="48"/>
      <c r="I31" s="15" t="str">
        <f>CONCATENATE(Zgłoszenia!P30," ",Zgłoszenia!Q30)</f>
        <v xml:space="preserve"> </v>
      </c>
      <c r="J31" s="52"/>
      <c r="K31" s="53"/>
      <c r="L31" s="54" t="str">
        <f>IF(Zgłoszenia!S30="","",Zgłoszenia!S30)</f>
        <v/>
      </c>
      <c r="M31" s="97" t="str">
        <f>IF(Zgłoszenia!T30="","",Zgłoszenia!T30)</f>
        <v/>
      </c>
      <c r="N31" s="51">
        <v>29</v>
      </c>
      <c r="P31" t="str">
        <f t="shared" si="0"/>
        <v/>
      </c>
      <c r="Q31" t="str">
        <f t="shared" si="5"/>
        <v/>
      </c>
      <c r="R31" t="str">
        <f t="shared" si="1"/>
        <v xml:space="preserve"> </v>
      </c>
      <c r="S31" t="str">
        <f t="shared" si="6"/>
        <v/>
      </c>
      <c r="T31" t="str">
        <f t="shared" si="2"/>
        <v xml:space="preserve"> </v>
      </c>
      <c r="U31" t="str">
        <f t="shared" si="3"/>
        <v/>
      </c>
      <c r="V31" t="str">
        <f t="shared" si="4"/>
        <v/>
      </c>
    </row>
    <row r="32" spans="1:26" x14ac:dyDescent="0.25">
      <c r="A32" s="19">
        <v>30</v>
      </c>
      <c r="B32" s="7">
        <f>Zgłoszenia!B31</f>
        <v>0</v>
      </c>
      <c r="C32" s="8">
        <f>Zgłoszenia!C31</f>
        <v>0</v>
      </c>
      <c r="D32" s="8" t="str">
        <f>IF(Zgłoszenia!G31="","",Zgłoszenia!G31)</f>
        <v/>
      </c>
      <c r="E32" s="13" t="str">
        <f>IF(Zgłoszenia!I31="","",Zgłoszenia!I31)</f>
        <v/>
      </c>
      <c r="F32" s="13" t="str">
        <f>IF(Zgłoszenia!J31="","",Zgłoszenia!J31)</f>
        <v/>
      </c>
      <c r="G32" s="13" t="str">
        <f>IF(Zgłoszenia!N31="","",Zgłoszenia!N31)</f>
        <v/>
      </c>
      <c r="H32" s="48"/>
      <c r="I32" s="15" t="str">
        <f>CONCATENATE(Zgłoszenia!P31," ",Zgłoszenia!Q31)</f>
        <v xml:space="preserve"> </v>
      </c>
      <c r="J32" s="52"/>
      <c r="K32" s="53"/>
      <c r="L32" s="54" t="str">
        <f>IF(Zgłoszenia!S31="","",Zgłoszenia!S31)</f>
        <v/>
      </c>
      <c r="M32" s="97" t="str">
        <f>IF(Zgłoszenia!T31="","",Zgłoszenia!T31)</f>
        <v/>
      </c>
      <c r="N32" s="51">
        <v>30</v>
      </c>
      <c r="P32" t="str">
        <f t="shared" si="0"/>
        <v/>
      </c>
      <c r="Q32" t="str">
        <f t="shared" si="5"/>
        <v/>
      </c>
      <c r="R32" t="str">
        <f t="shared" si="1"/>
        <v xml:space="preserve"> </v>
      </c>
      <c r="S32" t="str">
        <f t="shared" si="6"/>
        <v/>
      </c>
      <c r="T32" t="str">
        <f t="shared" si="2"/>
        <v xml:space="preserve"> </v>
      </c>
      <c r="U32" t="str">
        <f t="shared" si="3"/>
        <v/>
      </c>
      <c r="V32" t="str">
        <f t="shared" si="4"/>
        <v/>
      </c>
    </row>
    <row r="33" spans="1:22" x14ac:dyDescent="0.25">
      <c r="A33" s="19">
        <v>31</v>
      </c>
      <c r="B33" s="7">
        <f>Zgłoszenia!B32</f>
        <v>0</v>
      </c>
      <c r="C33" s="8">
        <f>Zgłoszenia!C32</f>
        <v>0</v>
      </c>
      <c r="D33" s="8" t="str">
        <f>IF(Zgłoszenia!G32="","",Zgłoszenia!G32)</f>
        <v/>
      </c>
      <c r="E33" s="13" t="str">
        <f>IF(Zgłoszenia!I32="","",Zgłoszenia!I32)</f>
        <v/>
      </c>
      <c r="F33" s="13" t="str">
        <f>IF(Zgłoszenia!J32="","",Zgłoszenia!J32)</f>
        <v/>
      </c>
      <c r="G33" s="13" t="str">
        <f>IF(Zgłoszenia!N32="","",Zgłoszenia!N32)</f>
        <v/>
      </c>
      <c r="H33" s="48"/>
      <c r="I33" s="15" t="str">
        <f>CONCATENATE(Zgłoszenia!P32," ",Zgłoszenia!Q32)</f>
        <v xml:space="preserve"> </v>
      </c>
      <c r="J33" s="52"/>
      <c r="K33" s="53"/>
      <c r="L33" s="54" t="str">
        <f>IF(Zgłoszenia!S32="","",Zgłoszenia!S32)</f>
        <v/>
      </c>
      <c r="M33" s="97" t="str">
        <f>IF(Zgłoszenia!T32="","",Zgłoszenia!T32)</f>
        <v/>
      </c>
      <c r="N33" s="51">
        <v>31</v>
      </c>
      <c r="P33" t="str">
        <f t="shared" si="0"/>
        <v/>
      </c>
      <c r="Q33" t="str">
        <f t="shared" si="5"/>
        <v/>
      </c>
      <c r="R33" t="str">
        <f t="shared" si="1"/>
        <v xml:space="preserve"> </v>
      </c>
      <c r="S33" t="str">
        <f t="shared" si="6"/>
        <v/>
      </c>
      <c r="T33" t="str">
        <f t="shared" si="2"/>
        <v xml:space="preserve"> </v>
      </c>
      <c r="U33" t="str">
        <f t="shared" si="3"/>
        <v/>
      </c>
      <c r="V33" t="str">
        <f t="shared" si="4"/>
        <v/>
      </c>
    </row>
    <row r="34" spans="1:22" x14ac:dyDescent="0.25">
      <c r="A34" s="19">
        <v>32</v>
      </c>
      <c r="B34" s="7">
        <f>Zgłoszenia!B33</f>
        <v>0</v>
      </c>
      <c r="C34" s="8">
        <f>Zgłoszenia!C33</f>
        <v>0</v>
      </c>
      <c r="D34" s="8" t="str">
        <f>IF(Zgłoszenia!G33="","",Zgłoszenia!G33)</f>
        <v/>
      </c>
      <c r="E34" s="13" t="str">
        <f>IF(Zgłoszenia!I33="","",Zgłoszenia!I33)</f>
        <v/>
      </c>
      <c r="F34" s="13" t="str">
        <f>IF(Zgłoszenia!J33="","",Zgłoszenia!J33)</f>
        <v/>
      </c>
      <c r="G34" s="13" t="str">
        <f>IF(Zgłoszenia!N33="","",Zgłoszenia!N33)</f>
        <v/>
      </c>
      <c r="H34" s="48"/>
      <c r="I34" s="15" t="str">
        <f>CONCATENATE(Zgłoszenia!P33," ",Zgłoszenia!Q33)</f>
        <v xml:space="preserve"> </v>
      </c>
      <c r="J34" s="52"/>
      <c r="K34" s="53" t="s">
        <v>26</v>
      </c>
      <c r="L34" s="54" t="str">
        <f>IF(Zgłoszenia!S33="","",Zgłoszenia!S33)</f>
        <v/>
      </c>
      <c r="M34" s="97" t="str">
        <f>IF(Zgłoszenia!T33="","",Zgłoszenia!T33)</f>
        <v/>
      </c>
      <c r="N34" s="51">
        <v>32</v>
      </c>
      <c r="P34" t="str">
        <f t="shared" si="0"/>
        <v/>
      </c>
      <c r="Q34" t="str">
        <f t="shared" si="5"/>
        <v/>
      </c>
      <c r="R34" t="str">
        <f t="shared" si="1"/>
        <v xml:space="preserve"> </v>
      </c>
      <c r="S34" t="str">
        <f t="shared" si="6"/>
        <v/>
      </c>
      <c r="T34" t="str">
        <f t="shared" si="2"/>
        <v xml:space="preserve"> </v>
      </c>
      <c r="U34" t="str">
        <f t="shared" si="3"/>
        <v/>
      </c>
      <c r="V34" t="str">
        <f t="shared" si="4"/>
        <v/>
      </c>
    </row>
    <row r="35" spans="1:22" x14ac:dyDescent="0.25">
      <c r="A35" s="19">
        <v>33</v>
      </c>
      <c r="B35" s="7">
        <f>Zgłoszenia!B34</f>
        <v>0</v>
      </c>
      <c r="C35" s="8">
        <f>Zgłoszenia!C34</f>
        <v>0</v>
      </c>
      <c r="D35" s="8" t="str">
        <f>IF(Zgłoszenia!G34="","",Zgłoszenia!G34)</f>
        <v/>
      </c>
      <c r="E35" s="13" t="str">
        <f>IF(Zgłoszenia!I34="","",Zgłoszenia!I34)</f>
        <v/>
      </c>
      <c r="F35" s="13" t="str">
        <f>IF(Zgłoszenia!J34="","",Zgłoszenia!J34)</f>
        <v/>
      </c>
      <c r="G35" s="13" t="str">
        <f>IF(Zgłoszenia!N34="","",Zgłoszenia!N34)</f>
        <v/>
      </c>
      <c r="H35" s="48"/>
      <c r="I35" s="15" t="str">
        <f>CONCATENATE(Zgłoszenia!P34," ",Zgłoszenia!Q34)</f>
        <v xml:space="preserve"> </v>
      </c>
      <c r="J35" s="52"/>
      <c r="K35" s="53" t="s">
        <v>26</v>
      </c>
      <c r="L35" s="54" t="str">
        <f>IF(Zgłoszenia!S34="","",Zgłoszenia!S34)</f>
        <v/>
      </c>
      <c r="M35" s="97" t="str">
        <f>IF(Zgłoszenia!T34="","",Zgłoszenia!T34)</f>
        <v/>
      </c>
      <c r="N35" s="51">
        <v>33</v>
      </c>
      <c r="P35" t="str">
        <f t="shared" si="0"/>
        <v/>
      </c>
      <c r="Q35" t="str">
        <f t="shared" si="5"/>
        <v/>
      </c>
      <c r="R35" t="str">
        <f t="shared" si="1"/>
        <v xml:space="preserve"> </v>
      </c>
      <c r="S35" t="str">
        <f t="shared" si="6"/>
        <v/>
      </c>
      <c r="T35" t="str">
        <f t="shared" si="2"/>
        <v xml:space="preserve"> </v>
      </c>
      <c r="U35" t="str">
        <f t="shared" si="3"/>
        <v/>
      </c>
      <c r="V35" t="str">
        <f t="shared" si="4"/>
        <v/>
      </c>
    </row>
    <row r="36" spans="1:22" x14ac:dyDescent="0.25">
      <c r="A36" s="19">
        <v>34</v>
      </c>
      <c r="B36" s="7">
        <f>Zgłoszenia!B35</f>
        <v>0</v>
      </c>
      <c r="C36" s="8">
        <f>Zgłoszenia!C35</f>
        <v>0</v>
      </c>
      <c r="D36" s="8" t="str">
        <f>IF(Zgłoszenia!G35="","",Zgłoszenia!G35)</f>
        <v/>
      </c>
      <c r="E36" s="13" t="str">
        <f>IF(Zgłoszenia!I35="","",Zgłoszenia!I35)</f>
        <v/>
      </c>
      <c r="F36" s="13" t="str">
        <f>IF(Zgłoszenia!J35="","",Zgłoszenia!J35)</f>
        <v/>
      </c>
      <c r="G36" s="13" t="str">
        <f>IF(Zgłoszenia!N35="","",Zgłoszenia!N35)</f>
        <v/>
      </c>
      <c r="H36" s="48"/>
      <c r="I36" s="15" t="str">
        <f>CONCATENATE(Zgłoszenia!P35," ",Zgłoszenia!Q35)</f>
        <v xml:space="preserve"> </v>
      </c>
      <c r="J36" s="52"/>
      <c r="K36" s="53" t="s">
        <v>26</v>
      </c>
      <c r="L36" s="54" t="str">
        <f>IF(Zgłoszenia!S35="","",Zgłoszenia!S35)</f>
        <v/>
      </c>
      <c r="M36" s="97" t="str">
        <f>IF(Zgłoszenia!T35="","",Zgłoszenia!T35)</f>
        <v/>
      </c>
      <c r="N36" s="51">
        <v>34</v>
      </c>
      <c r="P36" t="str">
        <f t="shared" si="0"/>
        <v/>
      </c>
      <c r="Q36" t="str">
        <f t="shared" si="5"/>
        <v/>
      </c>
      <c r="R36" t="str">
        <f t="shared" si="1"/>
        <v xml:space="preserve"> </v>
      </c>
      <c r="S36" t="str">
        <f t="shared" si="6"/>
        <v/>
      </c>
      <c r="T36" t="str">
        <f t="shared" si="2"/>
        <v xml:space="preserve"> </v>
      </c>
      <c r="U36" t="str">
        <f t="shared" si="3"/>
        <v/>
      </c>
      <c r="V36" t="str">
        <f t="shared" si="4"/>
        <v/>
      </c>
    </row>
    <row r="37" spans="1:22" x14ac:dyDescent="0.25">
      <c r="A37" s="19">
        <v>35</v>
      </c>
      <c r="B37" s="7">
        <f>Zgłoszenia!B36</f>
        <v>0</v>
      </c>
      <c r="C37" s="8">
        <f>Zgłoszenia!C36</f>
        <v>0</v>
      </c>
      <c r="D37" s="8" t="str">
        <f>IF(Zgłoszenia!G36="","",Zgłoszenia!G36)</f>
        <v/>
      </c>
      <c r="E37" s="13" t="str">
        <f>IF(Zgłoszenia!I36="","",Zgłoszenia!I36)</f>
        <v/>
      </c>
      <c r="F37" s="13" t="str">
        <f>IF(Zgłoszenia!J36="","",Zgłoszenia!J36)</f>
        <v/>
      </c>
      <c r="G37" s="13" t="str">
        <f>IF(Zgłoszenia!N36="","",Zgłoszenia!N36)</f>
        <v/>
      </c>
      <c r="H37" s="48"/>
      <c r="I37" s="15" t="str">
        <f>CONCATENATE(Zgłoszenia!P36," ",Zgłoszenia!Q36)</f>
        <v xml:space="preserve"> </v>
      </c>
      <c r="J37" s="52"/>
      <c r="K37" s="53" t="s">
        <v>26</v>
      </c>
      <c r="L37" s="54" t="str">
        <f>IF(Zgłoszenia!S36="","",Zgłoszenia!S36)</f>
        <v/>
      </c>
      <c r="M37" s="97" t="str">
        <f>IF(Zgłoszenia!T36="","",Zgłoszenia!T36)</f>
        <v/>
      </c>
      <c r="N37" s="51">
        <v>35</v>
      </c>
      <c r="P37" t="str">
        <f t="shared" si="0"/>
        <v/>
      </c>
      <c r="Q37" t="str">
        <f t="shared" si="5"/>
        <v/>
      </c>
      <c r="R37" t="str">
        <f t="shared" si="1"/>
        <v xml:space="preserve"> </v>
      </c>
      <c r="S37" t="str">
        <f t="shared" si="6"/>
        <v/>
      </c>
      <c r="T37" t="str">
        <f t="shared" si="2"/>
        <v xml:space="preserve"> </v>
      </c>
      <c r="U37" t="str">
        <f t="shared" si="3"/>
        <v/>
      </c>
      <c r="V37" t="str">
        <f t="shared" si="4"/>
        <v/>
      </c>
    </row>
    <row r="38" spans="1:22" x14ac:dyDescent="0.25">
      <c r="A38" s="19">
        <v>36</v>
      </c>
      <c r="B38" s="7">
        <f>Zgłoszenia!B37</f>
        <v>0</v>
      </c>
      <c r="C38" s="8">
        <f>Zgłoszenia!C37</f>
        <v>0</v>
      </c>
      <c r="D38" s="8" t="str">
        <f>IF(Zgłoszenia!G37="","",Zgłoszenia!G37)</f>
        <v/>
      </c>
      <c r="E38" s="13" t="str">
        <f>IF(Zgłoszenia!I37="","",Zgłoszenia!I37)</f>
        <v/>
      </c>
      <c r="F38" s="13" t="str">
        <f>IF(Zgłoszenia!J37="","",Zgłoszenia!J37)</f>
        <v/>
      </c>
      <c r="G38" s="13" t="str">
        <f>IF(Zgłoszenia!N37="","",Zgłoszenia!N37)</f>
        <v/>
      </c>
      <c r="H38" s="48"/>
      <c r="I38" s="15" t="str">
        <f>CONCATENATE(Zgłoszenia!P37," ",Zgłoszenia!Q37)</f>
        <v xml:space="preserve"> </v>
      </c>
      <c r="J38" s="52"/>
      <c r="K38" s="53" t="s">
        <v>26</v>
      </c>
      <c r="L38" s="54" t="str">
        <f>IF(Zgłoszenia!S37="","",Zgłoszenia!S37)</f>
        <v/>
      </c>
      <c r="M38" s="97" t="str">
        <f>IF(Zgłoszenia!T37="","",Zgłoszenia!T37)</f>
        <v/>
      </c>
      <c r="N38" s="51">
        <v>36</v>
      </c>
      <c r="P38" t="str">
        <f t="shared" si="0"/>
        <v/>
      </c>
      <c r="Q38" t="str">
        <f t="shared" si="5"/>
        <v/>
      </c>
      <c r="R38" t="str">
        <f t="shared" si="1"/>
        <v xml:space="preserve"> </v>
      </c>
      <c r="S38" t="str">
        <f t="shared" si="6"/>
        <v/>
      </c>
      <c r="T38" t="str">
        <f t="shared" si="2"/>
        <v xml:space="preserve"> </v>
      </c>
      <c r="U38" t="str">
        <f t="shared" si="3"/>
        <v/>
      </c>
      <c r="V38" t="str">
        <f t="shared" si="4"/>
        <v/>
      </c>
    </row>
    <row r="39" spans="1:22" x14ac:dyDescent="0.25">
      <c r="A39" s="19">
        <v>37</v>
      </c>
      <c r="B39" s="7">
        <f>Zgłoszenia!B38</f>
        <v>0</v>
      </c>
      <c r="C39" s="8">
        <f>Zgłoszenia!C38</f>
        <v>0</v>
      </c>
      <c r="D39" s="8" t="str">
        <f>IF(Zgłoszenia!G38="","",Zgłoszenia!G38)</f>
        <v/>
      </c>
      <c r="E39" s="13" t="str">
        <f>IF(Zgłoszenia!I38="","",Zgłoszenia!I38)</f>
        <v/>
      </c>
      <c r="F39" s="13" t="str">
        <f>IF(Zgłoszenia!J38="","",Zgłoszenia!J38)</f>
        <v/>
      </c>
      <c r="G39" s="13" t="str">
        <f>IF(Zgłoszenia!N38="","",Zgłoszenia!N38)</f>
        <v/>
      </c>
      <c r="H39" s="48"/>
      <c r="I39" s="15" t="str">
        <f>CONCATENATE(Zgłoszenia!P38," ",Zgłoszenia!Q38)</f>
        <v xml:space="preserve"> </v>
      </c>
      <c r="J39" s="52"/>
      <c r="K39" s="53" t="s">
        <v>26</v>
      </c>
      <c r="L39" s="54" t="str">
        <f>IF(Zgłoszenia!S38="","",Zgłoszenia!S38)</f>
        <v/>
      </c>
      <c r="M39" s="97" t="str">
        <f>IF(Zgłoszenia!T38="","",Zgłoszenia!T38)</f>
        <v/>
      </c>
      <c r="N39" s="51">
        <v>37</v>
      </c>
      <c r="P39" t="str">
        <f t="shared" ref="P39:P69" si="7">IF(D39="","",CONCATENATE(B39," ",C39))</f>
        <v/>
      </c>
      <c r="Q39" t="str">
        <f t="shared" si="5"/>
        <v/>
      </c>
      <c r="R39" t="str">
        <f t="shared" ref="R39:R67" si="8">CONCATENATE(E39, " ", F39)</f>
        <v xml:space="preserve"> </v>
      </c>
      <c r="S39" t="str">
        <f t="shared" si="6"/>
        <v/>
      </c>
      <c r="T39" t="str">
        <f t="shared" ref="T39:T67" si="9">I39</f>
        <v xml:space="preserve"> </v>
      </c>
      <c r="U39" t="str">
        <f t="shared" ref="U39:U67" si="10">L39</f>
        <v/>
      </c>
      <c r="V39" t="str">
        <f t="shared" ref="V39:V67" si="11">M39</f>
        <v/>
      </c>
    </row>
    <row r="40" spans="1:22" x14ac:dyDescent="0.25">
      <c r="A40" s="19">
        <v>38</v>
      </c>
      <c r="B40" s="7">
        <f>Zgłoszenia!B39</f>
        <v>0</v>
      </c>
      <c r="C40" s="8">
        <f>Zgłoszenia!C39</f>
        <v>0</v>
      </c>
      <c r="D40" s="8" t="str">
        <f>IF(Zgłoszenia!G39="","",Zgłoszenia!G39)</f>
        <v/>
      </c>
      <c r="E40" s="13" t="str">
        <f>IF(Zgłoszenia!I39="","",Zgłoszenia!I39)</f>
        <v/>
      </c>
      <c r="F40" s="13" t="str">
        <f>IF(Zgłoszenia!J39="","",Zgłoszenia!J39)</f>
        <v/>
      </c>
      <c r="G40" s="13" t="str">
        <f>IF(Zgłoszenia!N39="","",Zgłoszenia!N39)</f>
        <v/>
      </c>
      <c r="H40" s="48"/>
      <c r="I40" s="15" t="str">
        <f>CONCATENATE(Zgłoszenia!P39," ",Zgłoszenia!Q39)</f>
        <v xml:space="preserve"> </v>
      </c>
      <c r="J40" s="52"/>
      <c r="K40" s="53" t="s">
        <v>26</v>
      </c>
      <c r="L40" s="54" t="str">
        <f>IF(Zgłoszenia!S39="","",Zgłoszenia!S39)</f>
        <v/>
      </c>
      <c r="M40" s="97" t="str">
        <f>IF(Zgłoszenia!T39="","",Zgłoszenia!T39)</f>
        <v/>
      </c>
      <c r="N40" s="51">
        <v>38</v>
      </c>
      <c r="P40" t="str">
        <f t="shared" si="7"/>
        <v/>
      </c>
      <c r="Q40" t="str">
        <f t="shared" si="5"/>
        <v/>
      </c>
      <c r="R40" t="str">
        <f t="shared" si="8"/>
        <v xml:space="preserve"> </v>
      </c>
      <c r="S40" t="str">
        <f t="shared" si="6"/>
        <v/>
      </c>
      <c r="T40" t="str">
        <f t="shared" si="9"/>
        <v xml:space="preserve"> </v>
      </c>
      <c r="U40" t="str">
        <f t="shared" si="10"/>
        <v/>
      </c>
      <c r="V40" t="str">
        <f t="shared" si="11"/>
        <v/>
      </c>
    </row>
    <row r="41" spans="1:22" x14ac:dyDescent="0.25">
      <c r="A41" s="19">
        <v>39</v>
      </c>
      <c r="B41" s="7">
        <f>Zgłoszenia!B40</f>
        <v>0</v>
      </c>
      <c r="C41" s="8">
        <f>Zgłoszenia!C40</f>
        <v>0</v>
      </c>
      <c r="D41" s="8" t="str">
        <f>IF(Zgłoszenia!G40="","",Zgłoszenia!G40)</f>
        <v/>
      </c>
      <c r="E41" s="13" t="str">
        <f>IF(Zgłoszenia!I40="","",Zgłoszenia!I40)</f>
        <v/>
      </c>
      <c r="F41" s="13" t="str">
        <f>IF(Zgłoszenia!J40="","",Zgłoszenia!J40)</f>
        <v/>
      </c>
      <c r="G41" s="13" t="str">
        <f>IF(Zgłoszenia!N40="","",Zgłoszenia!N40)</f>
        <v/>
      </c>
      <c r="H41" s="48"/>
      <c r="I41" s="15" t="str">
        <f>CONCATENATE(Zgłoszenia!P40," ",Zgłoszenia!Q40)</f>
        <v xml:space="preserve"> </v>
      </c>
      <c r="J41" s="52"/>
      <c r="K41" s="53" t="s">
        <v>26</v>
      </c>
      <c r="L41" s="54" t="str">
        <f>IF(Zgłoszenia!S40="","",Zgłoszenia!S40)</f>
        <v/>
      </c>
      <c r="M41" s="97" t="str">
        <f>IF(Zgłoszenia!T40="","",Zgłoszenia!T40)</f>
        <v/>
      </c>
      <c r="N41" s="51">
        <v>39</v>
      </c>
      <c r="P41" t="str">
        <f t="shared" si="7"/>
        <v/>
      </c>
      <c r="Q41" t="str">
        <f t="shared" si="5"/>
        <v/>
      </c>
      <c r="R41" t="str">
        <f t="shared" si="8"/>
        <v xml:space="preserve"> </v>
      </c>
      <c r="S41" t="str">
        <f t="shared" si="6"/>
        <v/>
      </c>
      <c r="T41" t="str">
        <f t="shared" si="9"/>
        <v xml:space="preserve"> </v>
      </c>
      <c r="U41" t="str">
        <f t="shared" si="10"/>
        <v/>
      </c>
      <c r="V41" t="str">
        <f t="shared" si="11"/>
        <v/>
      </c>
    </row>
    <row r="42" spans="1:22" x14ac:dyDescent="0.25">
      <c r="A42" s="19">
        <v>40</v>
      </c>
      <c r="B42" s="7">
        <f>Zgłoszenia!B41</f>
        <v>0</v>
      </c>
      <c r="C42" s="8">
        <f>Zgłoszenia!C41</f>
        <v>0</v>
      </c>
      <c r="D42" s="8" t="str">
        <f>IF(Zgłoszenia!G41="","",Zgłoszenia!G41)</f>
        <v/>
      </c>
      <c r="E42" s="13" t="str">
        <f>IF(Zgłoszenia!I41="","",Zgłoszenia!I41)</f>
        <v/>
      </c>
      <c r="F42" s="13" t="str">
        <f>IF(Zgłoszenia!J41="","",Zgłoszenia!J41)</f>
        <v/>
      </c>
      <c r="G42" s="13" t="str">
        <f>IF(Zgłoszenia!N41="","",Zgłoszenia!N41)</f>
        <v/>
      </c>
      <c r="H42" s="48"/>
      <c r="I42" s="15" t="str">
        <f>CONCATENATE(Zgłoszenia!P41," ",Zgłoszenia!Q41)</f>
        <v xml:space="preserve"> </v>
      </c>
      <c r="J42" s="52"/>
      <c r="K42" s="53" t="s">
        <v>26</v>
      </c>
      <c r="L42" s="54" t="str">
        <f>IF(Zgłoszenia!S41="","",Zgłoszenia!S41)</f>
        <v/>
      </c>
      <c r="M42" s="97" t="str">
        <f>IF(Zgłoszenia!T41="","",Zgłoszenia!T41)</f>
        <v/>
      </c>
      <c r="N42" s="51">
        <v>40</v>
      </c>
      <c r="P42" t="str">
        <f t="shared" si="7"/>
        <v/>
      </c>
      <c r="Q42" t="str">
        <f t="shared" si="5"/>
        <v/>
      </c>
      <c r="R42" t="str">
        <f t="shared" si="8"/>
        <v xml:space="preserve"> </v>
      </c>
      <c r="S42" t="str">
        <f t="shared" si="6"/>
        <v/>
      </c>
      <c r="T42" t="str">
        <f t="shared" si="9"/>
        <v xml:space="preserve"> </v>
      </c>
      <c r="U42" t="str">
        <f t="shared" si="10"/>
        <v/>
      </c>
      <c r="V42" t="str">
        <f t="shared" si="11"/>
        <v/>
      </c>
    </row>
    <row r="43" spans="1:22" x14ac:dyDescent="0.25">
      <c r="A43" s="19">
        <v>41</v>
      </c>
      <c r="B43" s="7" t="str">
        <f>Zgłoszenia!B42</f>
        <v xml:space="preserve"> </v>
      </c>
      <c r="C43" s="8" t="str">
        <f>Zgłoszenia!C42</f>
        <v xml:space="preserve"> </v>
      </c>
      <c r="D43" s="8" t="str">
        <f>IF(Zgłoszenia!G42="","",Zgłoszenia!G42)</f>
        <v xml:space="preserve"> </v>
      </c>
      <c r="E43" s="13" t="str">
        <f>IF(Zgłoszenia!I42="","",Zgłoszenia!I42)</f>
        <v xml:space="preserve"> </v>
      </c>
      <c r="F43" s="13" t="str">
        <f>IF(Zgłoszenia!J42="","",Zgłoszenia!J42)</f>
        <v xml:space="preserve"> </v>
      </c>
      <c r="G43" s="13" t="str">
        <f>IF(Zgłoszenia!N42="","",Zgłoszenia!N42)</f>
        <v xml:space="preserve"> </v>
      </c>
      <c r="H43" s="48"/>
      <c r="I43" s="15" t="str">
        <f>CONCATENATE(Zgłoszenia!P42," ",Zgłoszenia!Q42)</f>
        <v xml:space="preserve">   </v>
      </c>
      <c r="J43" s="52"/>
      <c r="K43" s="53" t="s">
        <v>26</v>
      </c>
      <c r="L43" s="54" t="str">
        <f>IF(Zgłoszenia!S42="","",Zgłoszenia!S42)</f>
        <v/>
      </c>
      <c r="M43" s="97" t="str">
        <f>IF(Zgłoszenia!T42="","",Zgłoszenia!T42)</f>
        <v/>
      </c>
      <c r="N43" s="51"/>
      <c r="P43" t="str">
        <f t="shared" si="7"/>
        <v xml:space="preserve">   </v>
      </c>
      <c r="Q43" t="str">
        <f t="shared" si="5"/>
        <v xml:space="preserve"> </v>
      </c>
      <c r="R43" t="str">
        <f t="shared" si="8"/>
        <v xml:space="preserve">   </v>
      </c>
      <c r="S43" t="str">
        <f t="shared" si="6"/>
        <v xml:space="preserve"> </v>
      </c>
      <c r="T43" t="str">
        <f t="shared" si="9"/>
        <v xml:space="preserve">   </v>
      </c>
      <c r="U43" t="str">
        <f t="shared" si="10"/>
        <v/>
      </c>
      <c r="V43" t="str">
        <f t="shared" si="11"/>
        <v/>
      </c>
    </row>
    <row r="44" spans="1:22" x14ac:dyDescent="0.25">
      <c r="A44" s="19">
        <v>42</v>
      </c>
      <c r="B44" s="7" t="str">
        <f>Zgłoszenia!B43</f>
        <v xml:space="preserve"> </v>
      </c>
      <c r="C44" s="8" t="str">
        <f>Zgłoszenia!C43</f>
        <v xml:space="preserve"> </v>
      </c>
      <c r="D44" s="8" t="str">
        <f>IF(Zgłoszenia!G43="","",Zgłoszenia!G43)</f>
        <v xml:space="preserve"> </v>
      </c>
      <c r="E44" s="13" t="str">
        <f>IF(Zgłoszenia!I43="","",Zgłoszenia!I43)</f>
        <v xml:space="preserve"> </v>
      </c>
      <c r="F44" s="13" t="str">
        <f>IF(Zgłoszenia!J43="","",Zgłoszenia!J43)</f>
        <v xml:space="preserve"> </v>
      </c>
      <c r="G44" s="13" t="str">
        <f>IF(Zgłoszenia!N43="","",Zgłoszenia!N43)</f>
        <v xml:space="preserve"> </v>
      </c>
      <c r="H44" s="48"/>
      <c r="I44" s="15" t="str">
        <f>CONCATENATE(Zgłoszenia!P43," ",Zgłoszenia!Q43)</f>
        <v xml:space="preserve">   </v>
      </c>
      <c r="J44" s="52"/>
      <c r="K44" s="53" t="s">
        <v>26</v>
      </c>
      <c r="L44" s="54" t="str">
        <f>IF(Zgłoszenia!S43="","",Zgłoszenia!S43)</f>
        <v/>
      </c>
      <c r="M44" s="97" t="str">
        <f>IF(Zgłoszenia!T43="","",Zgłoszenia!T43)</f>
        <v/>
      </c>
      <c r="N44" s="51"/>
      <c r="P44" t="str">
        <f t="shared" si="7"/>
        <v xml:space="preserve">   </v>
      </c>
      <c r="Q44" t="str">
        <f t="shared" si="5"/>
        <v xml:space="preserve"> </v>
      </c>
      <c r="R44" t="str">
        <f t="shared" si="8"/>
        <v xml:space="preserve">   </v>
      </c>
      <c r="S44" t="str">
        <f t="shared" si="6"/>
        <v xml:space="preserve"> </v>
      </c>
      <c r="T44" t="str">
        <f t="shared" si="9"/>
        <v xml:space="preserve">   </v>
      </c>
      <c r="U44" t="str">
        <f t="shared" si="10"/>
        <v/>
      </c>
      <c r="V44" t="str">
        <f t="shared" si="11"/>
        <v/>
      </c>
    </row>
    <row r="45" spans="1:22" x14ac:dyDescent="0.25">
      <c r="A45" s="19">
        <v>43</v>
      </c>
      <c r="B45" s="7" t="str">
        <f>Zgłoszenia!B44</f>
        <v xml:space="preserve"> </v>
      </c>
      <c r="C45" s="8" t="str">
        <f>Zgłoszenia!C44</f>
        <v xml:space="preserve"> </v>
      </c>
      <c r="D45" s="8" t="str">
        <f>IF(Zgłoszenia!G44="","",Zgłoszenia!G44)</f>
        <v xml:space="preserve"> </v>
      </c>
      <c r="E45" s="13" t="str">
        <f>IF(Zgłoszenia!I44="","",Zgłoszenia!I44)</f>
        <v xml:space="preserve"> </v>
      </c>
      <c r="F45" s="13" t="str">
        <f>IF(Zgłoszenia!J44="","",Zgłoszenia!J44)</f>
        <v xml:space="preserve"> </v>
      </c>
      <c r="G45" s="13" t="str">
        <f>IF(Zgłoszenia!N44="","",Zgłoszenia!N44)</f>
        <v xml:space="preserve"> </v>
      </c>
      <c r="H45" s="48"/>
      <c r="I45" s="15" t="str">
        <f>CONCATENATE(Zgłoszenia!P44," ",Zgłoszenia!Q44)</f>
        <v xml:space="preserve">   </v>
      </c>
      <c r="J45" s="52"/>
      <c r="K45" s="53" t="s">
        <v>26</v>
      </c>
      <c r="L45" s="54" t="str">
        <f>IF(Zgłoszenia!S44="","",Zgłoszenia!S44)</f>
        <v/>
      </c>
      <c r="M45" s="97" t="str">
        <f>IF(Zgłoszenia!T44="","",Zgłoszenia!T44)</f>
        <v/>
      </c>
      <c r="N45" s="51"/>
      <c r="P45" t="str">
        <f t="shared" si="7"/>
        <v xml:space="preserve">   </v>
      </c>
      <c r="Q45" t="str">
        <f t="shared" si="5"/>
        <v xml:space="preserve"> </v>
      </c>
      <c r="R45" t="str">
        <f t="shared" si="8"/>
        <v xml:space="preserve">   </v>
      </c>
      <c r="S45" t="str">
        <f t="shared" si="6"/>
        <v xml:space="preserve"> </v>
      </c>
      <c r="T45" t="str">
        <f t="shared" si="9"/>
        <v xml:space="preserve">   </v>
      </c>
      <c r="U45" t="str">
        <f t="shared" si="10"/>
        <v/>
      </c>
      <c r="V45" t="str">
        <f t="shared" si="11"/>
        <v/>
      </c>
    </row>
    <row r="46" spans="1:22" x14ac:dyDescent="0.25">
      <c r="A46" s="19">
        <v>44</v>
      </c>
      <c r="B46" s="7" t="str">
        <f>Zgłoszenia!B45</f>
        <v xml:space="preserve"> </v>
      </c>
      <c r="C46" s="8" t="str">
        <f>Zgłoszenia!C45</f>
        <v xml:space="preserve"> </v>
      </c>
      <c r="D46" s="8" t="str">
        <f>IF(Zgłoszenia!G45="","",Zgłoszenia!G45)</f>
        <v xml:space="preserve"> </v>
      </c>
      <c r="E46" s="13" t="str">
        <f>IF(Zgłoszenia!I45="","",Zgłoszenia!I45)</f>
        <v xml:space="preserve"> </v>
      </c>
      <c r="F46" s="13" t="str">
        <f>IF(Zgłoszenia!J45="","",Zgłoszenia!J45)</f>
        <v xml:space="preserve"> </v>
      </c>
      <c r="G46" s="13" t="str">
        <f>IF(Zgłoszenia!N45="","",Zgłoszenia!N45)</f>
        <v xml:space="preserve"> </v>
      </c>
      <c r="H46" s="48"/>
      <c r="I46" s="15" t="str">
        <f>CONCATENATE(Zgłoszenia!P45," ",Zgłoszenia!Q45)</f>
        <v xml:space="preserve">   </v>
      </c>
      <c r="J46" s="52"/>
      <c r="K46" s="53" t="s">
        <v>26</v>
      </c>
      <c r="L46" s="54" t="str">
        <f>IF(Zgłoszenia!S45="","",Zgłoszenia!S45)</f>
        <v/>
      </c>
      <c r="M46" s="97" t="str">
        <f>IF(Zgłoszenia!T45="","",Zgłoszenia!T45)</f>
        <v/>
      </c>
      <c r="N46" s="51"/>
      <c r="P46" t="str">
        <f t="shared" si="7"/>
        <v xml:space="preserve">   </v>
      </c>
      <c r="Q46" t="str">
        <f t="shared" si="5"/>
        <v xml:space="preserve"> </v>
      </c>
      <c r="R46" t="str">
        <f t="shared" si="8"/>
        <v xml:space="preserve">   </v>
      </c>
      <c r="S46" t="str">
        <f t="shared" si="6"/>
        <v xml:space="preserve"> </v>
      </c>
      <c r="T46" t="str">
        <f t="shared" si="9"/>
        <v xml:space="preserve">   </v>
      </c>
      <c r="U46" t="str">
        <f t="shared" si="10"/>
        <v/>
      </c>
      <c r="V46" t="str">
        <f t="shared" si="11"/>
        <v/>
      </c>
    </row>
    <row r="47" spans="1:22" x14ac:dyDescent="0.25">
      <c r="A47" s="19">
        <v>45</v>
      </c>
      <c r="B47" s="7" t="str">
        <f>Zgłoszenia!B46</f>
        <v xml:space="preserve"> </v>
      </c>
      <c r="C47" s="8" t="str">
        <f>Zgłoszenia!C46</f>
        <v xml:space="preserve"> </v>
      </c>
      <c r="D47" s="8" t="str">
        <f>IF(Zgłoszenia!G46="","",Zgłoszenia!G46)</f>
        <v xml:space="preserve"> </v>
      </c>
      <c r="E47" s="13" t="str">
        <f>IF(Zgłoszenia!I46="","",Zgłoszenia!I46)</f>
        <v xml:space="preserve"> </v>
      </c>
      <c r="F47" s="13" t="str">
        <f>IF(Zgłoszenia!J46="","",Zgłoszenia!J46)</f>
        <v xml:space="preserve"> </v>
      </c>
      <c r="G47" s="13" t="str">
        <f>IF(Zgłoszenia!N46="","",Zgłoszenia!N46)</f>
        <v xml:space="preserve"> </v>
      </c>
      <c r="H47" s="48"/>
      <c r="I47" s="15" t="str">
        <f>CONCATENATE(Zgłoszenia!P46," ",Zgłoszenia!Q46)</f>
        <v xml:space="preserve">   </v>
      </c>
      <c r="J47" s="52"/>
      <c r="K47" s="53" t="s">
        <v>26</v>
      </c>
      <c r="L47" s="54" t="str">
        <f>IF(Zgłoszenia!S46="","",Zgłoszenia!S46)</f>
        <v/>
      </c>
      <c r="M47" s="97" t="str">
        <f>IF(Zgłoszenia!T46="","",Zgłoszenia!T46)</f>
        <v/>
      </c>
      <c r="N47" s="51"/>
      <c r="P47" t="str">
        <f t="shared" si="7"/>
        <v xml:space="preserve">   </v>
      </c>
      <c r="Q47" t="str">
        <f t="shared" si="5"/>
        <v xml:space="preserve"> </v>
      </c>
      <c r="R47" t="str">
        <f t="shared" si="8"/>
        <v xml:space="preserve">   </v>
      </c>
      <c r="S47" t="str">
        <f t="shared" si="6"/>
        <v xml:space="preserve"> </v>
      </c>
      <c r="T47" t="str">
        <f t="shared" si="9"/>
        <v xml:space="preserve">   </v>
      </c>
      <c r="U47" t="str">
        <f t="shared" si="10"/>
        <v/>
      </c>
      <c r="V47" t="str">
        <f t="shared" si="11"/>
        <v/>
      </c>
    </row>
    <row r="48" spans="1:22" x14ac:dyDescent="0.25">
      <c r="A48" s="19">
        <v>46</v>
      </c>
      <c r="B48" s="7" t="str">
        <f>Zgłoszenia!B47</f>
        <v xml:space="preserve"> </v>
      </c>
      <c r="C48" s="8" t="str">
        <f>Zgłoszenia!C47</f>
        <v xml:space="preserve"> </v>
      </c>
      <c r="D48" s="8" t="str">
        <f>IF(Zgłoszenia!G47="","",Zgłoszenia!G47)</f>
        <v xml:space="preserve"> </v>
      </c>
      <c r="E48" s="13" t="str">
        <f>IF(Zgłoszenia!I47="","",Zgłoszenia!I47)</f>
        <v xml:space="preserve"> </v>
      </c>
      <c r="F48" s="13" t="str">
        <f>IF(Zgłoszenia!J47="","",Zgłoszenia!J47)</f>
        <v xml:space="preserve"> </v>
      </c>
      <c r="G48" s="13" t="str">
        <f>IF(Zgłoszenia!N47="","",Zgłoszenia!N47)</f>
        <v xml:space="preserve"> </v>
      </c>
      <c r="H48" s="48"/>
      <c r="I48" s="15" t="str">
        <f>CONCATENATE(Zgłoszenia!P47," ",Zgłoszenia!Q47)</f>
        <v xml:space="preserve">   </v>
      </c>
      <c r="J48" s="52"/>
      <c r="K48" s="53" t="s">
        <v>26</v>
      </c>
      <c r="L48" s="54" t="str">
        <f>IF(Zgłoszenia!S47="","",Zgłoszenia!S47)</f>
        <v/>
      </c>
      <c r="M48" s="97" t="str">
        <f>IF(Zgłoszenia!T47="","",Zgłoszenia!T47)</f>
        <v/>
      </c>
      <c r="N48" s="51"/>
      <c r="P48" t="str">
        <f t="shared" si="7"/>
        <v xml:space="preserve">   </v>
      </c>
      <c r="Q48" t="str">
        <f t="shared" si="5"/>
        <v xml:space="preserve"> </v>
      </c>
      <c r="R48" t="str">
        <f t="shared" si="8"/>
        <v xml:space="preserve">   </v>
      </c>
      <c r="S48" t="str">
        <f t="shared" si="6"/>
        <v xml:space="preserve"> </v>
      </c>
      <c r="T48" t="str">
        <f t="shared" si="9"/>
        <v xml:space="preserve">   </v>
      </c>
      <c r="U48" t="str">
        <f t="shared" si="10"/>
        <v/>
      </c>
      <c r="V48" t="str">
        <f t="shared" si="11"/>
        <v/>
      </c>
    </row>
    <row r="49" spans="1:22" x14ac:dyDescent="0.25">
      <c r="A49" s="19">
        <v>47</v>
      </c>
      <c r="B49" s="7" t="str">
        <f>Zgłoszenia!B48</f>
        <v xml:space="preserve"> </v>
      </c>
      <c r="C49" s="8" t="str">
        <f>Zgłoszenia!C48</f>
        <v xml:space="preserve"> </v>
      </c>
      <c r="D49" s="8" t="str">
        <f>IF(Zgłoszenia!G48="","",Zgłoszenia!G48)</f>
        <v xml:space="preserve"> </v>
      </c>
      <c r="E49" s="13" t="str">
        <f>IF(Zgłoszenia!I48="","",Zgłoszenia!I48)</f>
        <v xml:space="preserve"> </v>
      </c>
      <c r="F49" s="13" t="str">
        <f>IF(Zgłoszenia!J48="","",Zgłoszenia!J48)</f>
        <v xml:space="preserve"> </v>
      </c>
      <c r="G49" s="13" t="str">
        <f>IF(Zgłoszenia!N48="","",Zgłoszenia!N48)</f>
        <v xml:space="preserve"> </v>
      </c>
      <c r="H49" s="48"/>
      <c r="I49" s="15" t="str">
        <f>CONCATENATE(Zgłoszenia!P48," ",Zgłoszenia!Q48)</f>
        <v xml:space="preserve">   </v>
      </c>
      <c r="J49" s="52"/>
      <c r="K49" s="53" t="s">
        <v>26</v>
      </c>
      <c r="L49" s="54" t="str">
        <f>IF(Zgłoszenia!S48="","",Zgłoszenia!S48)</f>
        <v/>
      </c>
      <c r="M49" s="97" t="str">
        <f>IF(Zgłoszenia!T48="","",Zgłoszenia!T48)</f>
        <v/>
      </c>
      <c r="N49" s="51"/>
      <c r="P49" t="str">
        <f t="shared" si="7"/>
        <v xml:space="preserve">   </v>
      </c>
      <c r="Q49" t="str">
        <f t="shared" si="5"/>
        <v xml:space="preserve"> </v>
      </c>
      <c r="R49" t="str">
        <f t="shared" si="8"/>
        <v xml:space="preserve">   </v>
      </c>
      <c r="S49" t="str">
        <f t="shared" si="6"/>
        <v xml:space="preserve"> </v>
      </c>
      <c r="T49" t="str">
        <f t="shared" si="9"/>
        <v xml:space="preserve">   </v>
      </c>
      <c r="U49" t="str">
        <f t="shared" si="10"/>
        <v/>
      </c>
      <c r="V49" t="str">
        <f t="shared" si="11"/>
        <v/>
      </c>
    </row>
    <row r="50" spans="1:22" x14ac:dyDescent="0.25">
      <c r="A50" s="19">
        <v>48</v>
      </c>
      <c r="B50" s="7" t="str">
        <f>Zgłoszenia!B49</f>
        <v xml:space="preserve"> </v>
      </c>
      <c r="C50" s="8" t="str">
        <f>Zgłoszenia!C49</f>
        <v xml:space="preserve"> </v>
      </c>
      <c r="D50" s="8" t="str">
        <f>IF(Zgłoszenia!G49="","",Zgłoszenia!G49)</f>
        <v xml:space="preserve"> </v>
      </c>
      <c r="E50" s="13" t="str">
        <f>IF(Zgłoszenia!I49="","",Zgłoszenia!I49)</f>
        <v xml:space="preserve"> </v>
      </c>
      <c r="F50" s="13" t="str">
        <f>IF(Zgłoszenia!J49="","",Zgłoszenia!J49)</f>
        <v xml:space="preserve"> </v>
      </c>
      <c r="G50" s="13" t="str">
        <f>IF(Zgłoszenia!N49="","",Zgłoszenia!N49)</f>
        <v xml:space="preserve"> </v>
      </c>
      <c r="H50" s="48"/>
      <c r="I50" s="15" t="str">
        <f>CONCATENATE(Zgłoszenia!P49," ",Zgłoszenia!Q49)</f>
        <v xml:space="preserve">   </v>
      </c>
      <c r="J50" s="52"/>
      <c r="K50" s="53" t="s">
        <v>26</v>
      </c>
      <c r="L50" s="54" t="str">
        <f>IF(Zgłoszenia!S49="","",Zgłoszenia!S49)</f>
        <v/>
      </c>
      <c r="M50" s="97" t="str">
        <f>IF(Zgłoszenia!T49="","",Zgłoszenia!T49)</f>
        <v/>
      </c>
      <c r="N50" s="51"/>
      <c r="P50" t="str">
        <f t="shared" si="7"/>
        <v xml:space="preserve">   </v>
      </c>
      <c r="Q50" t="str">
        <f t="shared" si="5"/>
        <v xml:space="preserve"> </v>
      </c>
      <c r="R50" t="str">
        <f t="shared" si="8"/>
        <v xml:space="preserve">   </v>
      </c>
      <c r="S50" t="str">
        <f t="shared" si="6"/>
        <v xml:space="preserve"> </v>
      </c>
      <c r="T50" t="str">
        <f t="shared" si="9"/>
        <v xml:space="preserve">   </v>
      </c>
      <c r="U50" t="str">
        <f t="shared" si="10"/>
        <v/>
      </c>
      <c r="V50" t="str">
        <f t="shared" si="11"/>
        <v/>
      </c>
    </row>
    <row r="51" spans="1:22" x14ac:dyDescent="0.25">
      <c r="A51" s="19">
        <v>49</v>
      </c>
      <c r="B51" s="7" t="str">
        <f>Zgłoszenia!B50</f>
        <v xml:space="preserve"> </v>
      </c>
      <c r="C51" s="8" t="str">
        <f>Zgłoszenia!C50</f>
        <v xml:space="preserve"> </v>
      </c>
      <c r="D51" s="8" t="str">
        <f>IF(Zgłoszenia!G50="","",Zgłoszenia!G50)</f>
        <v xml:space="preserve"> </v>
      </c>
      <c r="E51" s="13" t="str">
        <f>IF(Zgłoszenia!I50="","",Zgłoszenia!I50)</f>
        <v xml:space="preserve"> </v>
      </c>
      <c r="F51" s="13" t="str">
        <f>IF(Zgłoszenia!J50="","",Zgłoszenia!J50)</f>
        <v xml:space="preserve"> </v>
      </c>
      <c r="G51" s="13" t="str">
        <f>IF(Zgłoszenia!N50="","",Zgłoszenia!N50)</f>
        <v xml:space="preserve"> </v>
      </c>
      <c r="H51" s="48"/>
      <c r="I51" s="15" t="str">
        <f>CONCATENATE(Zgłoszenia!P50," ",Zgłoszenia!Q50)</f>
        <v xml:space="preserve">   </v>
      </c>
      <c r="J51" s="52"/>
      <c r="K51" s="53" t="s">
        <v>26</v>
      </c>
      <c r="L51" s="54" t="str">
        <f>IF(Zgłoszenia!S50="","",Zgłoszenia!S50)</f>
        <v/>
      </c>
      <c r="M51" s="97" t="str">
        <f>IF(Zgłoszenia!T50="","",Zgłoszenia!T50)</f>
        <v/>
      </c>
      <c r="N51" s="51"/>
      <c r="P51" t="str">
        <f t="shared" si="7"/>
        <v xml:space="preserve">   </v>
      </c>
      <c r="Q51" t="str">
        <f t="shared" si="5"/>
        <v xml:space="preserve"> </v>
      </c>
      <c r="R51" t="str">
        <f t="shared" si="8"/>
        <v xml:space="preserve">   </v>
      </c>
      <c r="S51" t="str">
        <f t="shared" si="6"/>
        <v xml:space="preserve"> </v>
      </c>
      <c r="T51" t="str">
        <f t="shared" si="9"/>
        <v xml:space="preserve">   </v>
      </c>
      <c r="U51" t="str">
        <f t="shared" si="10"/>
        <v/>
      </c>
      <c r="V51" t="str">
        <f t="shared" si="11"/>
        <v/>
      </c>
    </row>
    <row r="52" spans="1:22" x14ac:dyDescent="0.25">
      <c r="A52" s="19">
        <v>50</v>
      </c>
      <c r="B52" s="7" t="str">
        <f>Zgłoszenia!B51</f>
        <v xml:space="preserve"> </v>
      </c>
      <c r="C52" s="8" t="str">
        <f>Zgłoszenia!C51</f>
        <v xml:space="preserve"> </v>
      </c>
      <c r="D52" s="8" t="str">
        <f>IF(Zgłoszenia!G51="","",Zgłoszenia!G51)</f>
        <v xml:space="preserve"> </v>
      </c>
      <c r="E52" s="13" t="str">
        <f>IF(Zgłoszenia!I51="","",Zgłoszenia!I51)</f>
        <v xml:space="preserve"> </v>
      </c>
      <c r="F52" s="13" t="str">
        <f>IF(Zgłoszenia!J51="","",Zgłoszenia!J51)</f>
        <v xml:space="preserve"> </v>
      </c>
      <c r="G52" s="13" t="str">
        <f>IF(Zgłoszenia!N51="","",Zgłoszenia!N51)</f>
        <v xml:space="preserve"> </v>
      </c>
      <c r="H52" s="48"/>
      <c r="I52" s="15" t="str">
        <f>CONCATENATE(Zgłoszenia!P51," ",Zgłoszenia!Q51)</f>
        <v xml:space="preserve">   </v>
      </c>
      <c r="J52" s="52"/>
      <c r="K52" s="53" t="s">
        <v>26</v>
      </c>
      <c r="L52" s="54" t="str">
        <f>IF(Zgłoszenia!S51="","",Zgłoszenia!S51)</f>
        <v/>
      </c>
      <c r="M52" s="97" t="str">
        <f>IF(Zgłoszenia!T51="","",Zgłoszenia!T51)</f>
        <v/>
      </c>
      <c r="N52" s="51"/>
      <c r="P52" t="str">
        <f t="shared" si="7"/>
        <v xml:space="preserve">   </v>
      </c>
      <c r="Q52" t="str">
        <f t="shared" si="5"/>
        <v xml:space="preserve"> </v>
      </c>
      <c r="R52" t="str">
        <f t="shared" si="8"/>
        <v xml:space="preserve">   </v>
      </c>
      <c r="S52" t="str">
        <f t="shared" si="6"/>
        <v xml:space="preserve"> </v>
      </c>
      <c r="T52" t="str">
        <f t="shared" si="9"/>
        <v xml:space="preserve">   </v>
      </c>
      <c r="U52" t="str">
        <f t="shared" si="10"/>
        <v/>
      </c>
      <c r="V52" t="str">
        <f t="shared" si="11"/>
        <v/>
      </c>
    </row>
    <row r="53" spans="1:22" x14ac:dyDescent="0.25">
      <c r="A53" s="19">
        <v>51</v>
      </c>
      <c r="B53" s="7" t="str">
        <f>Zgłoszenia!B52</f>
        <v xml:space="preserve"> </v>
      </c>
      <c r="C53" s="8" t="str">
        <f>Zgłoszenia!C52</f>
        <v xml:space="preserve"> </v>
      </c>
      <c r="D53" s="8" t="str">
        <f>IF(Zgłoszenia!G52="","",Zgłoszenia!G52)</f>
        <v xml:space="preserve"> </v>
      </c>
      <c r="E53" s="13" t="str">
        <f>IF(Zgłoszenia!I52="","",Zgłoszenia!I52)</f>
        <v xml:space="preserve"> </v>
      </c>
      <c r="F53" s="13" t="str">
        <f>IF(Zgłoszenia!J52="","",Zgłoszenia!J52)</f>
        <v xml:space="preserve"> </v>
      </c>
      <c r="G53" s="13" t="str">
        <f>IF(Zgłoszenia!N52="","",Zgłoszenia!N52)</f>
        <v xml:space="preserve"> </v>
      </c>
      <c r="H53" s="48"/>
      <c r="I53" s="15" t="str">
        <f>CONCATENATE(Zgłoszenia!P52," ",Zgłoszenia!Q52)</f>
        <v xml:space="preserve">   </v>
      </c>
      <c r="J53" s="52"/>
      <c r="K53" s="53" t="s">
        <v>26</v>
      </c>
      <c r="L53" s="54" t="str">
        <f>IF(Zgłoszenia!S52="","",Zgłoszenia!S52)</f>
        <v/>
      </c>
      <c r="M53" s="97" t="str">
        <f>IF(Zgłoszenia!T52="","",Zgłoszenia!T52)</f>
        <v/>
      </c>
      <c r="N53" s="51"/>
      <c r="P53" t="str">
        <f t="shared" si="7"/>
        <v xml:space="preserve">   </v>
      </c>
      <c r="Q53" t="str">
        <f t="shared" si="5"/>
        <v xml:space="preserve"> </v>
      </c>
      <c r="R53" t="str">
        <f t="shared" si="8"/>
        <v xml:space="preserve">   </v>
      </c>
      <c r="S53" t="str">
        <f t="shared" si="6"/>
        <v xml:space="preserve"> </v>
      </c>
      <c r="T53" t="str">
        <f t="shared" si="9"/>
        <v xml:space="preserve">   </v>
      </c>
      <c r="U53" t="str">
        <f t="shared" si="10"/>
        <v/>
      </c>
      <c r="V53" t="str">
        <f t="shared" si="11"/>
        <v/>
      </c>
    </row>
    <row r="54" spans="1:22" x14ac:dyDescent="0.25">
      <c r="A54" s="19">
        <v>52</v>
      </c>
      <c r="B54" s="7" t="str">
        <f>Zgłoszenia!B53</f>
        <v xml:space="preserve"> </v>
      </c>
      <c r="C54" s="8" t="str">
        <f>Zgłoszenia!C53</f>
        <v xml:space="preserve"> </v>
      </c>
      <c r="D54" s="8" t="str">
        <f>IF(Zgłoszenia!G53="","",Zgłoszenia!G53)</f>
        <v xml:space="preserve"> </v>
      </c>
      <c r="E54" s="13" t="str">
        <f>IF(Zgłoszenia!I53="","",Zgłoszenia!I53)</f>
        <v xml:space="preserve"> </v>
      </c>
      <c r="F54" s="13" t="str">
        <f>IF(Zgłoszenia!J53="","",Zgłoszenia!J53)</f>
        <v xml:space="preserve"> </v>
      </c>
      <c r="G54" s="13" t="str">
        <f>IF(Zgłoszenia!N53="","",Zgłoszenia!N53)</f>
        <v xml:space="preserve"> </v>
      </c>
      <c r="H54" s="48"/>
      <c r="I54" s="15" t="str">
        <f>CONCATENATE(Zgłoszenia!P53," ",Zgłoszenia!Q53)</f>
        <v xml:space="preserve">   </v>
      </c>
      <c r="J54" s="52"/>
      <c r="K54" s="53" t="s">
        <v>26</v>
      </c>
      <c r="L54" s="54" t="str">
        <f>IF(Zgłoszenia!S53="","",Zgłoszenia!S53)</f>
        <v/>
      </c>
      <c r="M54" s="97" t="str">
        <f>IF(Zgłoszenia!T53="","",Zgłoszenia!T53)</f>
        <v/>
      </c>
      <c r="N54" s="51"/>
      <c r="P54" t="str">
        <f t="shared" si="7"/>
        <v xml:space="preserve">   </v>
      </c>
      <c r="Q54" t="str">
        <f t="shared" si="5"/>
        <v xml:space="preserve"> </v>
      </c>
      <c r="R54" t="str">
        <f t="shared" si="8"/>
        <v xml:space="preserve">   </v>
      </c>
      <c r="S54" t="str">
        <f t="shared" si="6"/>
        <v xml:space="preserve"> </v>
      </c>
      <c r="T54" t="str">
        <f t="shared" si="9"/>
        <v xml:space="preserve">   </v>
      </c>
      <c r="U54" t="str">
        <f t="shared" si="10"/>
        <v/>
      </c>
      <c r="V54" t="str">
        <f t="shared" si="11"/>
        <v/>
      </c>
    </row>
    <row r="55" spans="1:22" x14ac:dyDescent="0.25">
      <c r="A55" s="19">
        <v>53</v>
      </c>
      <c r="B55" s="7" t="str">
        <f>Zgłoszenia!B54</f>
        <v xml:space="preserve"> </v>
      </c>
      <c r="C55" s="8" t="str">
        <f>Zgłoszenia!C54</f>
        <v xml:space="preserve"> </v>
      </c>
      <c r="D55" s="8" t="str">
        <f>IF(Zgłoszenia!G54="","",Zgłoszenia!G54)</f>
        <v xml:space="preserve"> </v>
      </c>
      <c r="E55" s="13" t="str">
        <f>IF(Zgłoszenia!I54="","",Zgłoszenia!I54)</f>
        <v xml:space="preserve"> </v>
      </c>
      <c r="F55" s="13" t="str">
        <f>IF(Zgłoszenia!J54="","",Zgłoszenia!J54)</f>
        <v xml:space="preserve"> </v>
      </c>
      <c r="G55" s="13" t="str">
        <f>IF(Zgłoszenia!N54="","",Zgłoszenia!N54)</f>
        <v xml:space="preserve"> </v>
      </c>
      <c r="H55" s="48"/>
      <c r="I55" s="15" t="str">
        <f>CONCATENATE(Zgłoszenia!P54," ",Zgłoszenia!Q54)</f>
        <v xml:space="preserve">   </v>
      </c>
      <c r="J55" s="52"/>
      <c r="K55" s="53" t="s">
        <v>26</v>
      </c>
      <c r="L55" s="54" t="str">
        <f>IF(Zgłoszenia!S54="","",Zgłoszenia!S54)</f>
        <v/>
      </c>
      <c r="M55" s="97" t="str">
        <f>IF(Zgłoszenia!T54="","",Zgłoszenia!T54)</f>
        <v/>
      </c>
      <c r="N55" s="51"/>
      <c r="P55" t="str">
        <f t="shared" si="7"/>
        <v xml:space="preserve">   </v>
      </c>
      <c r="Q55" t="str">
        <f t="shared" si="5"/>
        <v xml:space="preserve"> </v>
      </c>
      <c r="R55" t="str">
        <f t="shared" si="8"/>
        <v xml:space="preserve">   </v>
      </c>
      <c r="S55" t="str">
        <f t="shared" si="6"/>
        <v xml:space="preserve"> </v>
      </c>
      <c r="T55" t="str">
        <f t="shared" si="9"/>
        <v xml:space="preserve">   </v>
      </c>
      <c r="U55" t="str">
        <f t="shared" si="10"/>
        <v/>
      </c>
      <c r="V55" t="str">
        <f t="shared" si="11"/>
        <v/>
      </c>
    </row>
    <row r="56" spans="1:22" x14ac:dyDescent="0.25">
      <c r="A56" s="19">
        <v>54</v>
      </c>
      <c r="B56" s="7" t="str">
        <f>Zgłoszenia!B55</f>
        <v xml:space="preserve"> </v>
      </c>
      <c r="C56" s="8" t="str">
        <f>Zgłoszenia!C55</f>
        <v xml:space="preserve"> </v>
      </c>
      <c r="D56" s="8" t="str">
        <f>IF(Zgłoszenia!G55="","",Zgłoszenia!G55)</f>
        <v xml:space="preserve"> </v>
      </c>
      <c r="E56" s="13" t="str">
        <f>IF(Zgłoszenia!I55="","",Zgłoszenia!I55)</f>
        <v xml:space="preserve"> </v>
      </c>
      <c r="F56" s="13" t="str">
        <f>IF(Zgłoszenia!J55="","",Zgłoszenia!J55)</f>
        <v xml:space="preserve"> </v>
      </c>
      <c r="G56" s="13" t="str">
        <f>IF(Zgłoszenia!N55="","",Zgłoszenia!N55)</f>
        <v xml:space="preserve"> </v>
      </c>
      <c r="H56" s="48"/>
      <c r="I56" s="15" t="str">
        <f>CONCATENATE(Zgłoszenia!P55," ",Zgłoszenia!Q55)</f>
        <v xml:space="preserve">   </v>
      </c>
      <c r="J56" s="52"/>
      <c r="K56" s="53" t="s">
        <v>26</v>
      </c>
      <c r="L56" s="54" t="str">
        <f>IF(Zgłoszenia!S55="","",Zgłoszenia!S55)</f>
        <v/>
      </c>
      <c r="M56" s="97" t="str">
        <f>IF(Zgłoszenia!T55="","",Zgłoszenia!T55)</f>
        <v/>
      </c>
      <c r="N56" s="51"/>
      <c r="P56" t="str">
        <f t="shared" si="7"/>
        <v xml:space="preserve">   </v>
      </c>
      <c r="Q56" t="str">
        <f t="shared" si="5"/>
        <v xml:space="preserve"> </v>
      </c>
      <c r="R56" t="str">
        <f t="shared" si="8"/>
        <v xml:space="preserve">   </v>
      </c>
      <c r="S56" t="str">
        <f t="shared" si="6"/>
        <v xml:space="preserve"> </v>
      </c>
      <c r="T56" t="str">
        <f t="shared" si="9"/>
        <v xml:space="preserve">   </v>
      </c>
      <c r="U56" t="str">
        <f t="shared" si="10"/>
        <v/>
      </c>
      <c r="V56" t="str">
        <f t="shared" si="11"/>
        <v/>
      </c>
    </row>
    <row r="57" spans="1:22" x14ac:dyDescent="0.25">
      <c r="A57" s="19">
        <v>55</v>
      </c>
      <c r="B57" s="7" t="str">
        <f>Zgłoszenia!B56</f>
        <v xml:space="preserve"> </v>
      </c>
      <c r="C57" s="8" t="str">
        <f>Zgłoszenia!C56</f>
        <v xml:space="preserve"> </v>
      </c>
      <c r="D57" s="8" t="str">
        <f>IF(Zgłoszenia!G56="","",Zgłoszenia!G56)</f>
        <v xml:space="preserve"> </v>
      </c>
      <c r="E57" s="13" t="str">
        <f>IF(Zgłoszenia!I56="","",Zgłoszenia!I56)</f>
        <v xml:space="preserve"> </v>
      </c>
      <c r="F57" s="13" t="str">
        <f>IF(Zgłoszenia!J56="","",Zgłoszenia!J56)</f>
        <v xml:space="preserve"> </v>
      </c>
      <c r="G57" s="13" t="str">
        <f>IF(Zgłoszenia!N56="","",Zgłoszenia!N56)</f>
        <v xml:space="preserve"> </v>
      </c>
      <c r="H57" s="48"/>
      <c r="I57" s="15" t="str">
        <f>CONCATENATE(Zgłoszenia!P56," ",Zgłoszenia!Q56)</f>
        <v xml:space="preserve">   </v>
      </c>
      <c r="J57" s="52"/>
      <c r="K57" s="53" t="s">
        <v>26</v>
      </c>
      <c r="L57" s="54" t="str">
        <f>IF(Zgłoszenia!S56="","",Zgłoszenia!S56)</f>
        <v/>
      </c>
      <c r="M57" s="97" t="str">
        <f>IF(Zgłoszenia!T56="","",Zgłoszenia!T56)</f>
        <v/>
      </c>
      <c r="N57" s="51"/>
      <c r="P57" t="str">
        <f t="shared" si="7"/>
        <v xml:space="preserve">   </v>
      </c>
      <c r="Q57" t="str">
        <f t="shared" si="5"/>
        <v xml:space="preserve"> </v>
      </c>
      <c r="R57" t="str">
        <f t="shared" si="8"/>
        <v xml:space="preserve">   </v>
      </c>
      <c r="S57" t="str">
        <f t="shared" si="6"/>
        <v xml:space="preserve"> </v>
      </c>
      <c r="T57" t="str">
        <f t="shared" si="9"/>
        <v xml:space="preserve">   </v>
      </c>
      <c r="U57" t="str">
        <f t="shared" si="10"/>
        <v/>
      </c>
      <c r="V57" t="str">
        <f t="shared" si="11"/>
        <v/>
      </c>
    </row>
    <row r="58" spans="1:22" x14ac:dyDescent="0.25">
      <c r="A58" s="19">
        <v>56</v>
      </c>
      <c r="B58" s="7" t="str">
        <f>Zgłoszenia!B57</f>
        <v xml:space="preserve"> </v>
      </c>
      <c r="C58" s="8" t="str">
        <f>Zgłoszenia!C57</f>
        <v xml:space="preserve"> </v>
      </c>
      <c r="D58" s="8" t="str">
        <f>IF(Zgłoszenia!G57="","",Zgłoszenia!G57)</f>
        <v xml:space="preserve"> </v>
      </c>
      <c r="E58" s="13" t="str">
        <f>IF(Zgłoszenia!I57="","",Zgłoszenia!I57)</f>
        <v xml:space="preserve"> </v>
      </c>
      <c r="F58" s="13" t="str">
        <f>IF(Zgłoszenia!J57="","",Zgłoszenia!J57)</f>
        <v xml:space="preserve"> </v>
      </c>
      <c r="G58" s="13" t="str">
        <f>IF(Zgłoszenia!N57="","",Zgłoszenia!N57)</f>
        <v xml:space="preserve"> </v>
      </c>
      <c r="H58" s="48"/>
      <c r="I58" s="15" t="str">
        <f>CONCATENATE(Zgłoszenia!P57," ",Zgłoszenia!Q57)</f>
        <v xml:space="preserve">   </v>
      </c>
      <c r="J58" s="52"/>
      <c r="K58" s="53" t="s">
        <v>26</v>
      </c>
      <c r="L58" s="54" t="str">
        <f>IF(Zgłoszenia!S57="","",Zgłoszenia!S57)</f>
        <v/>
      </c>
      <c r="M58" s="97" t="str">
        <f>IF(Zgłoszenia!T57="","",Zgłoszenia!T57)</f>
        <v/>
      </c>
      <c r="N58" s="51"/>
      <c r="P58" t="str">
        <f t="shared" si="7"/>
        <v xml:space="preserve">   </v>
      </c>
      <c r="Q58" t="str">
        <f t="shared" si="5"/>
        <v xml:space="preserve"> </v>
      </c>
      <c r="R58" t="str">
        <f t="shared" si="8"/>
        <v xml:space="preserve">   </v>
      </c>
      <c r="S58" t="str">
        <f t="shared" si="6"/>
        <v xml:space="preserve"> </v>
      </c>
      <c r="T58" t="str">
        <f t="shared" si="9"/>
        <v xml:space="preserve">   </v>
      </c>
      <c r="U58" t="str">
        <f t="shared" si="10"/>
        <v/>
      </c>
      <c r="V58" t="str">
        <f t="shared" si="11"/>
        <v/>
      </c>
    </row>
    <row r="59" spans="1:22" x14ac:dyDescent="0.25">
      <c r="A59" s="19">
        <v>57</v>
      </c>
      <c r="B59" s="7" t="str">
        <f>Zgłoszenia!B58</f>
        <v xml:space="preserve"> </v>
      </c>
      <c r="C59" s="8" t="str">
        <f>Zgłoszenia!C58</f>
        <v xml:space="preserve"> </v>
      </c>
      <c r="D59" s="8" t="str">
        <f>IF(Zgłoszenia!G58="","",Zgłoszenia!G58)</f>
        <v xml:space="preserve"> </v>
      </c>
      <c r="E59" s="13" t="str">
        <f>IF(Zgłoszenia!I58="","",Zgłoszenia!I58)</f>
        <v xml:space="preserve"> </v>
      </c>
      <c r="F59" s="13" t="str">
        <f>IF(Zgłoszenia!J58="","",Zgłoszenia!J58)</f>
        <v xml:space="preserve"> </v>
      </c>
      <c r="G59" s="13" t="str">
        <f>IF(Zgłoszenia!N58="","",Zgłoszenia!N58)</f>
        <v xml:space="preserve"> </v>
      </c>
      <c r="H59" s="48"/>
      <c r="I59" s="15" t="str">
        <f>CONCATENATE(Zgłoszenia!P58," ",Zgłoszenia!Q58)</f>
        <v xml:space="preserve">   </v>
      </c>
      <c r="J59" s="52"/>
      <c r="K59" s="53" t="s">
        <v>26</v>
      </c>
      <c r="L59" s="54" t="str">
        <f>IF(Zgłoszenia!S58="","",Zgłoszenia!S58)</f>
        <v/>
      </c>
      <c r="M59" s="97" t="str">
        <f>IF(Zgłoszenia!T58="","",Zgłoszenia!T58)</f>
        <v/>
      </c>
      <c r="N59" s="51"/>
      <c r="P59" t="str">
        <f t="shared" si="7"/>
        <v xml:space="preserve">   </v>
      </c>
      <c r="Q59" t="str">
        <f t="shared" si="5"/>
        <v xml:space="preserve"> </v>
      </c>
      <c r="R59" t="str">
        <f t="shared" si="8"/>
        <v xml:space="preserve">   </v>
      </c>
      <c r="S59" t="str">
        <f t="shared" si="6"/>
        <v xml:space="preserve"> </v>
      </c>
      <c r="T59" t="str">
        <f t="shared" si="9"/>
        <v xml:space="preserve">   </v>
      </c>
      <c r="U59" t="str">
        <f t="shared" si="10"/>
        <v/>
      </c>
      <c r="V59" t="str">
        <f t="shared" si="11"/>
        <v/>
      </c>
    </row>
    <row r="60" spans="1:22" x14ac:dyDescent="0.25">
      <c r="A60" s="19">
        <v>58</v>
      </c>
      <c r="B60" s="7" t="str">
        <f>Zgłoszenia!B59</f>
        <v xml:space="preserve"> </v>
      </c>
      <c r="C60" s="8" t="str">
        <f>Zgłoszenia!C59</f>
        <v xml:space="preserve"> </v>
      </c>
      <c r="D60" s="8" t="str">
        <f>IF(Zgłoszenia!G59="","",Zgłoszenia!G59)</f>
        <v xml:space="preserve"> </v>
      </c>
      <c r="E60" s="13" t="str">
        <f>IF(Zgłoszenia!I59="","",Zgłoszenia!I59)</f>
        <v xml:space="preserve"> </v>
      </c>
      <c r="F60" s="13" t="str">
        <f>IF(Zgłoszenia!J59="","",Zgłoszenia!J59)</f>
        <v xml:space="preserve"> </v>
      </c>
      <c r="G60" s="13" t="str">
        <f>IF(Zgłoszenia!N59="","",Zgłoszenia!N59)</f>
        <v xml:space="preserve"> </v>
      </c>
      <c r="H60" s="48"/>
      <c r="I60" s="15" t="str">
        <f>CONCATENATE(Zgłoszenia!P59," ",Zgłoszenia!Q59)</f>
        <v xml:space="preserve">   </v>
      </c>
      <c r="J60" s="52"/>
      <c r="K60" s="53" t="s">
        <v>26</v>
      </c>
      <c r="L60" s="54" t="str">
        <f>IF(Zgłoszenia!S59="","",Zgłoszenia!S59)</f>
        <v/>
      </c>
      <c r="M60" s="97" t="str">
        <f>IF(Zgłoszenia!T59="","",Zgłoszenia!T59)</f>
        <v/>
      </c>
      <c r="N60" s="51"/>
      <c r="P60" t="str">
        <f t="shared" si="7"/>
        <v xml:space="preserve">   </v>
      </c>
      <c r="Q60" t="str">
        <f t="shared" si="5"/>
        <v xml:space="preserve"> </v>
      </c>
      <c r="R60" t="str">
        <f t="shared" si="8"/>
        <v xml:space="preserve">   </v>
      </c>
      <c r="S60" t="str">
        <f t="shared" si="6"/>
        <v xml:space="preserve"> </v>
      </c>
      <c r="T60" t="str">
        <f t="shared" si="9"/>
        <v xml:space="preserve">   </v>
      </c>
      <c r="U60" t="str">
        <f t="shared" si="10"/>
        <v/>
      </c>
      <c r="V60" t="str">
        <f t="shared" si="11"/>
        <v/>
      </c>
    </row>
    <row r="61" spans="1:22" x14ac:dyDescent="0.25">
      <c r="A61" s="19">
        <v>59</v>
      </c>
      <c r="B61" s="7" t="str">
        <f>Zgłoszenia!B60</f>
        <v xml:space="preserve"> </v>
      </c>
      <c r="C61" s="8" t="str">
        <f>Zgłoszenia!C60</f>
        <v xml:space="preserve"> </v>
      </c>
      <c r="D61" s="8" t="str">
        <f>IF(Zgłoszenia!G60="","",Zgłoszenia!G60)</f>
        <v xml:space="preserve"> </v>
      </c>
      <c r="E61" s="13" t="str">
        <f>IF(Zgłoszenia!I60="","",Zgłoszenia!I60)</f>
        <v xml:space="preserve"> </v>
      </c>
      <c r="F61" s="13" t="str">
        <f>IF(Zgłoszenia!J60="","",Zgłoszenia!J60)</f>
        <v xml:space="preserve"> </v>
      </c>
      <c r="G61" s="13" t="str">
        <f>IF(Zgłoszenia!N60="","",Zgłoszenia!N60)</f>
        <v xml:space="preserve"> </v>
      </c>
      <c r="H61" s="48"/>
      <c r="I61" s="15" t="str">
        <f>CONCATENATE(Zgłoszenia!P60," ",Zgłoszenia!Q60)</f>
        <v xml:space="preserve">   </v>
      </c>
      <c r="J61" s="52"/>
      <c r="K61" s="53" t="s">
        <v>26</v>
      </c>
      <c r="L61" s="54" t="str">
        <f>IF(Zgłoszenia!S60="","",Zgłoszenia!S60)</f>
        <v/>
      </c>
      <c r="M61" s="97" t="str">
        <f>IF(Zgłoszenia!T60="","",Zgłoszenia!T60)</f>
        <v/>
      </c>
      <c r="N61" s="51"/>
      <c r="P61" t="str">
        <f t="shared" si="7"/>
        <v xml:space="preserve">   </v>
      </c>
      <c r="Q61" t="str">
        <f t="shared" si="5"/>
        <v xml:space="preserve"> </v>
      </c>
      <c r="R61" t="str">
        <f t="shared" si="8"/>
        <v xml:space="preserve">   </v>
      </c>
      <c r="S61" t="str">
        <f t="shared" si="6"/>
        <v xml:space="preserve"> </v>
      </c>
      <c r="T61" t="str">
        <f t="shared" si="9"/>
        <v xml:space="preserve">   </v>
      </c>
      <c r="U61" t="str">
        <f t="shared" si="10"/>
        <v/>
      </c>
      <c r="V61" t="str">
        <f t="shared" si="11"/>
        <v/>
      </c>
    </row>
    <row r="62" spans="1:22" x14ac:dyDescent="0.25">
      <c r="A62" s="19">
        <v>60</v>
      </c>
      <c r="B62" s="7" t="str">
        <f>Zgłoszenia!B61</f>
        <v xml:space="preserve"> </v>
      </c>
      <c r="C62" s="8" t="str">
        <f>Zgłoszenia!C61</f>
        <v xml:space="preserve"> </v>
      </c>
      <c r="D62" s="8" t="str">
        <f>IF(Zgłoszenia!G61="","",Zgłoszenia!G61)</f>
        <v xml:space="preserve"> </v>
      </c>
      <c r="E62" s="13" t="str">
        <f>IF(Zgłoszenia!I61="","",Zgłoszenia!I61)</f>
        <v xml:space="preserve"> </v>
      </c>
      <c r="F62" s="13" t="str">
        <f>IF(Zgłoszenia!J61="","",Zgłoszenia!J61)</f>
        <v xml:space="preserve"> </v>
      </c>
      <c r="G62" s="13" t="str">
        <f>IF(Zgłoszenia!N61="","",Zgłoszenia!N61)</f>
        <v xml:space="preserve"> </v>
      </c>
      <c r="H62" s="48"/>
      <c r="I62" s="15" t="str">
        <f>CONCATENATE(Zgłoszenia!P61," ",Zgłoszenia!Q61)</f>
        <v xml:space="preserve">   </v>
      </c>
      <c r="J62" s="52"/>
      <c r="K62" s="53" t="s">
        <v>26</v>
      </c>
      <c r="L62" s="54" t="str">
        <f>IF(Zgłoszenia!S61="","",Zgłoszenia!S61)</f>
        <v/>
      </c>
      <c r="M62" s="97" t="str">
        <f>IF(Zgłoszenia!T61="","",Zgłoszenia!T61)</f>
        <v/>
      </c>
      <c r="N62" s="51"/>
      <c r="P62" t="str">
        <f t="shared" si="7"/>
        <v xml:space="preserve">   </v>
      </c>
      <c r="Q62" t="str">
        <f t="shared" si="5"/>
        <v xml:space="preserve"> </v>
      </c>
      <c r="R62" t="str">
        <f t="shared" si="8"/>
        <v xml:space="preserve">   </v>
      </c>
      <c r="S62" t="str">
        <f t="shared" si="6"/>
        <v xml:space="preserve"> </v>
      </c>
      <c r="T62" t="str">
        <f t="shared" si="9"/>
        <v xml:space="preserve">   </v>
      </c>
      <c r="U62" t="str">
        <f t="shared" si="10"/>
        <v/>
      </c>
      <c r="V62" t="str">
        <f t="shared" si="11"/>
        <v/>
      </c>
    </row>
    <row r="63" spans="1:22" x14ac:dyDescent="0.25">
      <c r="A63" s="19">
        <v>61</v>
      </c>
      <c r="B63" s="7" t="str">
        <f>Zgłoszenia!B62</f>
        <v xml:space="preserve"> </v>
      </c>
      <c r="C63" s="8" t="str">
        <f>Zgłoszenia!C62</f>
        <v xml:space="preserve"> </v>
      </c>
      <c r="D63" s="8" t="str">
        <f>IF(Zgłoszenia!G62="","",Zgłoszenia!G62)</f>
        <v xml:space="preserve"> </v>
      </c>
      <c r="E63" s="13" t="str">
        <f>IF(Zgłoszenia!I62="","",Zgłoszenia!I62)</f>
        <v xml:space="preserve"> </v>
      </c>
      <c r="F63" s="13" t="str">
        <f>IF(Zgłoszenia!J62="","",Zgłoszenia!J62)</f>
        <v xml:space="preserve"> </v>
      </c>
      <c r="G63" s="13" t="str">
        <f>IF(Zgłoszenia!N62="","",Zgłoszenia!N62)</f>
        <v xml:space="preserve"> </v>
      </c>
      <c r="H63" s="48"/>
      <c r="I63" s="15" t="str">
        <f>CONCATENATE(Zgłoszenia!P62," ",Zgłoszenia!Q62)</f>
        <v xml:space="preserve">   </v>
      </c>
      <c r="J63" s="52"/>
      <c r="K63" s="53" t="s">
        <v>26</v>
      </c>
      <c r="L63" s="54" t="str">
        <f>IF(Zgłoszenia!S62="","",Zgłoszenia!S62)</f>
        <v/>
      </c>
      <c r="M63" s="97" t="str">
        <f>IF(Zgłoszenia!T62="","",Zgłoszenia!T62)</f>
        <v/>
      </c>
      <c r="N63" s="51"/>
      <c r="P63" t="str">
        <f t="shared" si="7"/>
        <v xml:space="preserve">   </v>
      </c>
      <c r="Q63" t="str">
        <f t="shared" si="5"/>
        <v xml:space="preserve"> </v>
      </c>
      <c r="R63" t="str">
        <f t="shared" si="8"/>
        <v xml:space="preserve">   </v>
      </c>
      <c r="S63" t="str">
        <f t="shared" si="6"/>
        <v xml:space="preserve"> </v>
      </c>
      <c r="T63" t="str">
        <f t="shared" si="9"/>
        <v xml:space="preserve">   </v>
      </c>
      <c r="U63" t="str">
        <f t="shared" si="10"/>
        <v/>
      </c>
      <c r="V63" t="str">
        <f t="shared" si="11"/>
        <v/>
      </c>
    </row>
    <row r="64" spans="1:22" x14ac:dyDescent="0.25">
      <c r="A64" s="19">
        <v>62</v>
      </c>
      <c r="B64" s="7" t="str">
        <f>Zgłoszenia!B63</f>
        <v xml:space="preserve"> </v>
      </c>
      <c r="C64" s="8" t="str">
        <f>Zgłoszenia!C63</f>
        <v xml:space="preserve"> </v>
      </c>
      <c r="D64" s="8" t="str">
        <f>IF(Zgłoszenia!G63="","",Zgłoszenia!G63)</f>
        <v xml:space="preserve"> </v>
      </c>
      <c r="E64" s="13" t="str">
        <f>IF(Zgłoszenia!I63="","",Zgłoszenia!I63)</f>
        <v xml:space="preserve"> </v>
      </c>
      <c r="F64" s="13" t="str">
        <f>IF(Zgłoszenia!J63="","",Zgłoszenia!J63)</f>
        <v xml:space="preserve"> </v>
      </c>
      <c r="G64" s="13" t="str">
        <f>IF(Zgłoszenia!N63="","",Zgłoszenia!N63)</f>
        <v xml:space="preserve"> </v>
      </c>
      <c r="H64" s="48"/>
      <c r="I64" s="15" t="str">
        <f>CONCATENATE(Zgłoszenia!P63," ",Zgłoszenia!Q63)</f>
        <v xml:space="preserve">   </v>
      </c>
      <c r="J64" s="52"/>
      <c r="K64" s="53" t="s">
        <v>26</v>
      </c>
      <c r="L64" s="54" t="str">
        <f>IF(Zgłoszenia!S63="","",Zgłoszenia!S63)</f>
        <v/>
      </c>
      <c r="M64" s="97" t="str">
        <f>IF(Zgłoszenia!T63="","",Zgłoszenia!T63)</f>
        <v/>
      </c>
      <c r="N64" s="51"/>
      <c r="P64" t="str">
        <f t="shared" si="7"/>
        <v xml:space="preserve">   </v>
      </c>
      <c r="Q64" t="str">
        <f t="shared" si="5"/>
        <v xml:space="preserve"> </v>
      </c>
      <c r="R64" t="str">
        <f t="shared" si="8"/>
        <v xml:space="preserve">   </v>
      </c>
      <c r="S64" t="str">
        <f t="shared" si="6"/>
        <v xml:space="preserve"> </v>
      </c>
      <c r="T64" t="str">
        <f t="shared" si="9"/>
        <v xml:space="preserve">   </v>
      </c>
      <c r="U64" t="str">
        <f t="shared" si="10"/>
        <v/>
      </c>
      <c r="V64" t="str">
        <f t="shared" si="11"/>
        <v/>
      </c>
    </row>
    <row r="65" spans="1:22" x14ac:dyDescent="0.25">
      <c r="A65" s="19">
        <v>63</v>
      </c>
      <c r="B65" s="7" t="str">
        <f>Zgłoszenia!B64</f>
        <v xml:space="preserve"> </v>
      </c>
      <c r="C65" s="8" t="str">
        <f>Zgłoszenia!C64</f>
        <v xml:space="preserve"> </v>
      </c>
      <c r="D65" s="8" t="str">
        <f>IF(Zgłoszenia!G64="","",Zgłoszenia!G64)</f>
        <v xml:space="preserve"> </v>
      </c>
      <c r="E65" s="13" t="str">
        <f>IF(Zgłoszenia!I64="","",Zgłoszenia!I64)</f>
        <v xml:space="preserve"> </v>
      </c>
      <c r="F65" s="13" t="str">
        <f>IF(Zgłoszenia!J64="","",Zgłoszenia!J64)</f>
        <v xml:space="preserve"> </v>
      </c>
      <c r="G65" s="13" t="str">
        <f>IF(Zgłoszenia!N64="","",Zgłoszenia!N64)</f>
        <v xml:space="preserve"> </v>
      </c>
      <c r="H65" s="48"/>
      <c r="I65" s="15" t="str">
        <f>CONCATENATE(Zgłoszenia!P64," ",Zgłoszenia!Q64)</f>
        <v xml:space="preserve">   </v>
      </c>
      <c r="J65" s="52"/>
      <c r="K65" s="53" t="s">
        <v>26</v>
      </c>
      <c r="L65" s="54" t="str">
        <f>IF(Zgłoszenia!S64="","",Zgłoszenia!S64)</f>
        <v/>
      </c>
      <c r="M65" s="97" t="str">
        <f>IF(Zgłoszenia!T64="","",Zgłoszenia!T64)</f>
        <v/>
      </c>
      <c r="N65" s="51"/>
      <c r="P65" t="str">
        <f t="shared" si="7"/>
        <v xml:space="preserve">   </v>
      </c>
      <c r="Q65" t="str">
        <f t="shared" si="5"/>
        <v xml:space="preserve"> </v>
      </c>
      <c r="R65" t="str">
        <f t="shared" si="8"/>
        <v xml:space="preserve">   </v>
      </c>
      <c r="S65" t="str">
        <f t="shared" si="6"/>
        <v xml:space="preserve"> </v>
      </c>
      <c r="T65" t="str">
        <f t="shared" si="9"/>
        <v xml:space="preserve">   </v>
      </c>
      <c r="U65" t="str">
        <f t="shared" si="10"/>
        <v/>
      </c>
      <c r="V65" t="str">
        <f t="shared" si="11"/>
        <v/>
      </c>
    </row>
    <row r="66" spans="1:22" x14ac:dyDescent="0.25">
      <c r="A66" s="19">
        <v>64</v>
      </c>
      <c r="B66" s="7" t="str">
        <f>Zgłoszenia!B65</f>
        <v xml:space="preserve"> </v>
      </c>
      <c r="C66" s="8" t="str">
        <f>Zgłoszenia!C65</f>
        <v xml:space="preserve"> </v>
      </c>
      <c r="D66" s="8" t="str">
        <f>IF(Zgłoszenia!G65="","",Zgłoszenia!G65)</f>
        <v xml:space="preserve"> </v>
      </c>
      <c r="E66" s="13" t="str">
        <f>IF(Zgłoszenia!I65="","",Zgłoszenia!I65)</f>
        <v xml:space="preserve"> </v>
      </c>
      <c r="F66" s="13" t="str">
        <f>IF(Zgłoszenia!J65="","",Zgłoszenia!J65)</f>
        <v xml:space="preserve"> </v>
      </c>
      <c r="G66" s="13" t="str">
        <f>IF(Zgłoszenia!N65="","",Zgłoszenia!N65)</f>
        <v xml:space="preserve"> </v>
      </c>
      <c r="H66" s="48"/>
      <c r="I66" s="15" t="str">
        <f>CONCATENATE(Zgłoszenia!P65," ",Zgłoszenia!Q65)</f>
        <v xml:space="preserve">   </v>
      </c>
      <c r="J66" s="52"/>
      <c r="K66" s="53" t="s">
        <v>26</v>
      </c>
      <c r="L66" s="54" t="str">
        <f>IF(Zgłoszenia!S65="","",Zgłoszenia!S65)</f>
        <v/>
      </c>
      <c r="M66" s="97" t="str">
        <f>IF(Zgłoszenia!T65="","",Zgłoszenia!T65)</f>
        <v/>
      </c>
      <c r="N66" s="51"/>
      <c r="P66" t="str">
        <f t="shared" si="7"/>
        <v xml:space="preserve">   </v>
      </c>
      <c r="Q66" t="str">
        <f t="shared" si="5"/>
        <v xml:space="preserve"> </v>
      </c>
      <c r="R66" t="str">
        <f t="shared" si="8"/>
        <v xml:space="preserve">   </v>
      </c>
      <c r="S66" t="str">
        <f t="shared" si="6"/>
        <v xml:space="preserve"> </v>
      </c>
      <c r="T66" t="str">
        <f t="shared" si="9"/>
        <v xml:space="preserve">   </v>
      </c>
      <c r="U66" t="str">
        <f t="shared" si="10"/>
        <v/>
      </c>
      <c r="V66" t="str">
        <f t="shared" si="11"/>
        <v/>
      </c>
    </row>
    <row r="67" spans="1:22" x14ac:dyDescent="0.25">
      <c r="A67" s="19">
        <v>65</v>
      </c>
      <c r="B67" s="7" t="str">
        <f>Zgłoszenia!B66</f>
        <v xml:space="preserve"> </v>
      </c>
      <c r="C67" s="8" t="str">
        <f>Zgłoszenia!C66</f>
        <v xml:space="preserve"> </v>
      </c>
      <c r="D67" s="8" t="str">
        <f>IF(Zgłoszenia!G66="","",Zgłoszenia!G66)</f>
        <v xml:space="preserve"> </v>
      </c>
      <c r="E67" s="13" t="str">
        <f>IF(Zgłoszenia!I66="","",Zgłoszenia!I66)</f>
        <v xml:space="preserve"> </v>
      </c>
      <c r="F67" s="13" t="str">
        <f>IF(Zgłoszenia!J66="","",Zgłoszenia!J66)</f>
        <v xml:space="preserve"> </v>
      </c>
      <c r="G67" s="13" t="str">
        <f>IF(Zgłoszenia!N66="","",Zgłoszenia!N66)</f>
        <v xml:space="preserve"> </v>
      </c>
      <c r="H67" s="48"/>
      <c r="I67" s="15" t="str">
        <f>CONCATENATE(Zgłoszenia!P66," ",Zgłoszenia!Q66)</f>
        <v xml:space="preserve">   </v>
      </c>
      <c r="J67" s="52"/>
      <c r="K67" s="53" t="s">
        <v>26</v>
      </c>
      <c r="L67" s="54" t="str">
        <f>IF(Zgłoszenia!S66="","",Zgłoszenia!S66)</f>
        <v/>
      </c>
      <c r="M67" s="97" t="str">
        <f>IF(Zgłoszenia!T66="","",Zgłoszenia!T66)</f>
        <v/>
      </c>
      <c r="N67" s="51"/>
      <c r="P67" t="str">
        <f t="shared" si="7"/>
        <v xml:space="preserve">   </v>
      </c>
      <c r="Q67" t="str">
        <f t="shared" si="5"/>
        <v xml:space="preserve"> </v>
      </c>
      <c r="R67" t="str">
        <f t="shared" si="8"/>
        <v xml:space="preserve">   </v>
      </c>
      <c r="S67" t="str">
        <f t="shared" si="6"/>
        <v xml:space="preserve"> </v>
      </c>
      <c r="T67" t="str">
        <f t="shared" si="9"/>
        <v xml:space="preserve">   </v>
      </c>
      <c r="U67" t="str">
        <f t="shared" si="10"/>
        <v/>
      </c>
      <c r="V67" t="str">
        <f t="shared" si="11"/>
        <v/>
      </c>
    </row>
    <row r="68" spans="1:22" x14ac:dyDescent="0.25">
      <c r="A68" s="19">
        <v>66</v>
      </c>
      <c r="B68" s="7" t="str">
        <f>Zgłoszenia!B67</f>
        <v xml:space="preserve"> </v>
      </c>
      <c r="C68" s="8" t="str">
        <f>Zgłoszenia!C67</f>
        <v xml:space="preserve"> </v>
      </c>
      <c r="D68" s="8" t="str">
        <f>IF(Zgłoszenia!G67="","",Zgłoszenia!G67)</f>
        <v xml:space="preserve"> </v>
      </c>
      <c r="E68" s="13" t="str">
        <f>IF(Zgłoszenia!I67="","",Zgłoszenia!I67)</f>
        <v xml:space="preserve"> </v>
      </c>
      <c r="F68" s="13" t="str">
        <f>IF(Zgłoszenia!J67="","",Zgłoszenia!J67)</f>
        <v xml:space="preserve"> </v>
      </c>
      <c r="G68" s="13" t="str">
        <f>IF(Zgłoszenia!N67="","",Zgłoszenia!N67)</f>
        <v xml:space="preserve"> </v>
      </c>
      <c r="H68" s="48"/>
      <c r="I68" s="15" t="str">
        <f>CONCATENATE(Zgłoszenia!P67," ",Zgłoszenia!Q67)</f>
        <v xml:space="preserve">   </v>
      </c>
      <c r="J68" s="52"/>
      <c r="K68" s="53" t="s">
        <v>26</v>
      </c>
      <c r="L68" s="54" t="str">
        <f>IF(Zgłoszenia!S67="","",Zgłoszenia!S67)</f>
        <v/>
      </c>
      <c r="M68" s="97" t="str">
        <f>IF(Zgłoszenia!T67="","",Zgłoszenia!T67)</f>
        <v/>
      </c>
      <c r="N68" s="51"/>
      <c r="P68" t="str">
        <f t="shared" si="7"/>
        <v xml:space="preserve">   </v>
      </c>
      <c r="Q68" t="str">
        <f t="shared" ref="Q68:Q102" si="12">D68</f>
        <v xml:space="preserve"> </v>
      </c>
      <c r="R68" t="str">
        <f t="shared" ref="R68:R102" si="13">CONCATENATE(E68, " ", F68)</f>
        <v xml:space="preserve">   </v>
      </c>
      <c r="S68" t="str">
        <f t="shared" ref="S68:S102" si="14">G68</f>
        <v xml:space="preserve"> </v>
      </c>
      <c r="T68" t="str">
        <f t="shared" ref="T68:T102" si="15">I68</f>
        <v xml:space="preserve">   </v>
      </c>
      <c r="U68" t="str">
        <f t="shared" ref="U68:U102" si="16">L68</f>
        <v/>
      </c>
      <c r="V68" t="str">
        <f t="shared" ref="V68:V102" si="17">M68</f>
        <v/>
      </c>
    </row>
    <row r="69" spans="1:22" x14ac:dyDescent="0.25">
      <c r="A69" s="19">
        <v>67</v>
      </c>
      <c r="B69" s="7" t="str">
        <f>Zgłoszenia!B68</f>
        <v xml:space="preserve"> </v>
      </c>
      <c r="C69" s="8" t="str">
        <f>Zgłoszenia!C68</f>
        <v xml:space="preserve"> </v>
      </c>
      <c r="D69" s="8" t="str">
        <f>IF(Zgłoszenia!G68="","",Zgłoszenia!G68)</f>
        <v xml:space="preserve"> </v>
      </c>
      <c r="E69" s="13" t="str">
        <f>IF(Zgłoszenia!I68="","",Zgłoszenia!I68)</f>
        <v xml:space="preserve"> </v>
      </c>
      <c r="F69" s="13" t="str">
        <f>IF(Zgłoszenia!J68="","",Zgłoszenia!J68)</f>
        <v xml:space="preserve"> </v>
      </c>
      <c r="G69" s="13" t="str">
        <f>IF(Zgłoszenia!N68="","",Zgłoszenia!N68)</f>
        <v xml:space="preserve"> </v>
      </c>
      <c r="H69" s="48"/>
      <c r="I69" s="15" t="str">
        <f>CONCATENATE(Zgłoszenia!P68," ",Zgłoszenia!Q68)</f>
        <v xml:space="preserve">   </v>
      </c>
      <c r="J69" s="52"/>
      <c r="K69" s="53" t="s">
        <v>26</v>
      </c>
      <c r="L69" s="54" t="str">
        <f>IF(Zgłoszenia!S68="","",Zgłoszenia!S68)</f>
        <v/>
      </c>
      <c r="M69" s="97" t="str">
        <f>IF(Zgłoszenia!T68="","",Zgłoszenia!T68)</f>
        <v/>
      </c>
      <c r="N69" s="51"/>
      <c r="P69" t="str">
        <f t="shared" si="7"/>
        <v xml:space="preserve">   </v>
      </c>
      <c r="Q69" t="str">
        <f t="shared" si="12"/>
        <v xml:space="preserve"> </v>
      </c>
      <c r="R69" t="str">
        <f t="shared" si="13"/>
        <v xml:space="preserve">   </v>
      </c>
      <c r="S69" t="str">
        <f t="shared" si="14"/>
        <v xml:space="preserve"> </v>
      </c>
      <c r="T69" t="str">
        <f t="shared" si="15"/>
        <v xml:space="preserve">   </v>
      </c>
      <c r="U69" t="str">
        <f t="shared" si="16"/>
        <v/>
      </c>
      <c r="V69" t="str">
        <f t="shared" si="17"/>
        <v/>
      </c>
    </row>
    <row r="70" spans="1:22" x14ac:dyDescent="0.25">
      <c r="A70" s="19">
        <v>68</v>
      </c>
      <c r="B70" s="7" t="str">
        <f>Zgłoszenia!B69</f>
        <v xml:space="preserve"> </v>
      </c>
      <c r="C70" s="8" t="str">
        <f>Zgłoszenia!C69</f>
        <v xml:space="preserve"> </v>
      </c>
      <c r="D70" s="8" t="str">
        <f>IF(Zgłoszenia!G69="","",Zgłoszenia!G69)</f>
        <v xml:space="preserve"> </v>
      </c>
      <c r="E70" s="13" t="str">
        <f>IF(Zgłoszenia!I69="","",Zgłoszenia!I69)</f>
        <v xml:space="preserve"> </v>
      </c>
      <c r="F70" s="13" t="str">
        <f>IF(Zgłoszenia!J69="","",Zgłoszenia!J69)</f>
        <v xml:space="preserve"> </v>
      </c>
      <c r="G70" s="13" t="str">
        <f>IF(Zgłoszenia!N69="","",Zgłoszenia!N69)</f>
        <v xml:space="preserve"> </v>
      </c>
      <c r="H70" s="48"/>
      <c r="I70" s="15" t="str">
        <f>CONCATENATE(Zgłoszenia!P69," ",Zgłoszenia!Q69)</f>
        <v xml:space="preserve">   </v>
      </c>
      <c r="J70" s="52"/>
      <c r="K70" s="53" t="s">
        <v>26</v>
      </c>
      <c r="L70" s="54" t="str">
        <f>IF(Zgłoszenia!S69="","",Zgłoszenia!S69)</f>
        <v/>
      </c>
      <c r="M70" s="97" t="str">
        <f>IF(Zgłoszenia!T69="","",Zgłoszenia!T69)</f>
        <v/>
      </c>
      <c r="N70" s="51"/>
      <c r="P70" t="str">
        <f t="shared" ref="P70:P102" si="18">IF(D70="","",CONCATENATE(B70," ",C70))</f>
        <v xml:space="preserve">   </v>
      </c>
      <c r="Q70" t="str">
        <f t="shared" si="12"/>
        <v xml:space="preserve"> </v>
      </c>
      <c r="R70" t="str">
        <f t="shared" si="13"/>
        <v xml:space="preserve">   </v>
      </c>
      <c r="S70" t="str">
        <f t="shared" si="14"/>
        <v xml:space="preserve"> </v>
      </c>
      <c r="T70" t="str">
        <f t="shared" si="15"/>
        <v xml:space="preserve">   </v>
      </c>
      <c r="U70" t="str">
        <f t="shared" si="16"/>
        <v/>
      </c>
      <c r="V70" t="str">
        <f t="shared" si="17"/>
        <v/>
      </c>
    </row>
    <row r="71" spans="1:22" x14ac:dyDescent="0.25">
      <c r="A71" s="19">
        <v>69</v>
      </c>
      <c r="B71" s="7" t="str">
        <f>Zgłoszenia!B70</f>
        <v xml:space="preserve"> </v>
      </c>
      <c r="C71" s="8" t="str">
        <f>Zgłoszenia!C70</f>
        <v xml:space="preserve"> </v>
      </c>
      <c r="D71" s="8" t="str">
        <f>IF(Zgłoszenia!G70="","",Zgłoszenia!G70)</f>
        <v xml:space="preserve"> </v>
      </c>
      <c r="E71" s="13" t="str">
        <f>IF(Zgłoszenia!I70="","",Zgłoszenia!I70)</f>
        <v xml:space="preserve"> </v>
      </c>
      <c r="F71" s="13" t="str">
        <f>IF(Zgłoszenia!J70="","",Zgłoszenia!J70)</f>
        <v xml:space="preserve"> </v>
      </c>
      <c r="G71" s="13" t="str">
        <f>IF(Zgłoszenia!N70="","",Zgłoszenia!N70)</f>
        <v xml:space="preserve"> </v>
      </c>
      <c r="H71" s="48"/>
      <c r="I71" s="15" t="str">
        <f>CONCATENATE(Zgłoszenia!P70," ",Zgłoszenia!Q70)</f>
        <v xml:space="preserve">   </v>
      </c>
      <c r="J71" s="52"/>
      <c r="K71" s="53" t="s">
        <v>26</v>
      </c>
      <c r="L71" s="54" t="str">
        <f>IF(Zgłoszenia!S70="","",Zgłoszenia!S70)</f>
        <v/>
      </c>
      <c r="M71" s="97" t="str">
        <f>IF(Zgłoszenia!T70="","",Zgłoszenia!T70)</f>
        <v/>
      </c>
      <c r="N71" s="51"/>
      <c r="P71" t="str">
        <f t="shared" si="18"/>
        <v xml:space="preserve">   </v>
      </c>
      <c r="Q71" t="str">
        <f t="shared" si="12"/>
        <v xml:space="preserve"> </v>
      </c>
      <c r="R71" t="str">
        <f t="shared" si="13"/>
        <v xml:space="preserve">   </v>
      </c>
      <c r="S71" t="str">
        <f t="shared" si="14"/>
        <v xml:space="preserve"> </v>
      </c>
      <c r="T71" t="str">
        <f t="shared" si="15"/>
        <v xml:space="preserve">   </v>
      </c>
      <c r="U71" t="str">
        <f t="shared" si="16"/>
        <v/>
      </c>
      <c r="V71" t="str">
        <f t="shared" si="17"/>
        <v/>
      </c>
    </row>
    <row r="72" spans="1:22" x14ac:dyDescent="0.25">
      <c r="A72" s="19">
        <v>70</v>
      </c>
      <c r="B72" s="7" t="str">
        <f>Zgłoszenia!B71</f>
        <v xml:space="preserve"> </v>
      </c>
      <c r="C72" s="8" t="str">
        <f>Zgłoszenia!C71</f>
        <v xml:space="preserve"> </v>
      </c>
      <c r="D72" s="8" t="str">
        <f>IF(Zgłoszenia!G71="","",Zgłoszenia!G71)</f>
        <v xml:space="preserve"> </v>
      </c>
      <c r="E72" s="13" t="str">
        <f>IF(Zgłoszenia!I71="","",Zgłoszenia!I71)</f>
        <v xml:space="preserve"> </v>
      </c>
      <c r="F72" s="13" t="str">
        <f>IF(Zgłoszenia!J71="","",Zgłoszenia!J71)</f>
        <v xml:space="preserve"> </v>
      </c>
      <c r="G72" s="13" t="str">
        <f>IF(Zgłoszenia!N71="","",Zgłoszenia!N71)</f>
        <v xml:space="preserve"> </v>
      </c>
      <c r="H72" s="48"/>
      <c r="I72" s="15" t="str">
        <f>CONCATENATE(Zgłoszenia!P71," ",Zgłoszenia!Q71)</f>
        <v xml:space="preserve">   </v>
      </c>
      <c r="J72" s="52"/>
      <c r="K72" s="53" t="s">
        <v>26</v>
      </c>
      <c r="L72" s="54" t="str">
        <f>IF(Zgłoszenia!S71="","",Zgłoszenia!S71)</f>
        <v/>
      </c>
      <c r="M72" s="97" t="str">
        <f>IF(Zgłoszenia!T71="","",Zgłoszenia!T71)</f>
        <v/>
      </c>
      <c r="N72" s="51"/>
      <c r="P72" t="str">
        <f t="shared" si="18"/>
        <v xml:space="preserve">   </v>
      </c>
      <c r="Q72" t="str">
        <f t="shared" si="12"/>
        <v xml:space="preserve"> </v>
      </c>
      <c r="R72" t="str">
        <f t="shared" si="13"/>
        <v xml:space="preserve">   </v>
      </c>
      <c r="S72" t="str">
        <f t="shared" si="14"/>
        <v xml:space="preserve"> </v>
      </c>
      <c r="T72" t="str">
        <f t="shared" si="15"/>
        <v xml:space="preserve">   </v>
      </c>
      <c r="U72" t="str">
        <f t="shared" si="16"/>
        <v/>
      </c>
      <c r="V72" t="str">
        <f t="shared" si="17"/>
        <v/>
      </c>
    </row>
    <row r="73" spans="1:22" x14ac:dyDescent="0.25">
      <c r="A73" s="19">
        <v>71</v>
      </c>
      <c r="B73" s="7" t="str">
        <f>Zgłoszenia!B72</f>
        <v xml:space="preserve"> </v>
      </c>
      <c r="C73" s="8" t="str">
        <f>Zgłoszenia!C72</f>
        <v xml:space="preserve"> </v>
      </c>
      <c r="D73" s="8" t="str">
        <f>IF(Zgłoszenia!G72="","",Zgłoszenia!G72)</f>
        <v xml:space="preserve"> </v>
      </c>
      <c r="E73" s="13" t="str">
        <f>IF(Zgłoszenia!I72="","",Zgłoszenia!I72)</f>
        <v xml:space="preserve"> </v>
      </c>
      <c r="F73" s="13" t="str">
        <f>IF(Zgłoszenia!J72="","",Zgłoszenia!J72)</f>
        <v xml:space="preserve"> </v>
      </c>
      <c r="G73" s="13" t="str">
        <f>IF(Zgłoszenia!N72="","",Zgłoszenia!N72)</f>
        <v xml:space="preserve"> </v>
      </c>
      <c r="H73" s="48"/>
      <c r="I73" s="15" t="str">
        <f>CONCATENATE(Zgłoszenia!P72," ",Zgłoszenia!Q72)</f>
        <v xml:space="preserve">   </v>
      </c>
      <c r="J73" s="52"/>
      <c r="K73" s="53" t="s">
        <v>26</v>
      </c>
      <c r="L73" s="54" t="str">
        <f>IF(Zgłoszenia!S72="","",Zgłoszenia!S72)</f>
        <v/>
      </c>
      <c r="M73" s="97" t="str">
        <f>IF(Zgłoszenia!T72="","",Zgłoszenia!T72)</f>
        <v/>
      </c>
      <c r="N73" s="51"/>
      <c r="P73" t="str">
        <f t="shared" si="18"/>
        <v xml:space="preserve">   </v>
      </c>
      <c r="Q73" t="str">
        <f t="shared" si="12"/>
        <v xml:space="preserve"> </v>
      </c>
      <c r="R73" t="str">
        <f t="shared" si="13"/>
        <v xml:space="preserve">   </v>
      </c>
      <c r="S73" t="str">
        <f t="shared" si="14"/>
        <v xml:space="preserve"> </v>
      </c>
      <c r="T73" t="str">
        <f t="shared" si="15"/>
        <v xml:space="preserve">   </v>
      </c>
      <c r="U73" t="str">
        <f t="shared" si="16"/>
        <v/>
      </c>
      <c r="V73" t="str">
        <f t="shared" si="17"/>
        <v/>
      </c>
    </row>
    <row r="74" spans="1:22" x14ac:dyDescent="0.25">
      <c r="A74" s="19">
        <v>72</v>
      </c>
      <c r="B74" s="7" t="str">
        <f>Zgłoszenia!B73</f>
        <v xml:space="preserve"> </v>
      </c>
      <c r="C74" s="8" t="str">
        <f>Zgłoszenia!C73</f>
        <v xml:space="preserve"> </v>
      </c>
      <c r="D74" s="8" t="str">
        <f>IF(Zgłoszenia!G73="","",Zgłoszenia!G73)</f>
        <v xml:space="preserve"> </v>
      </c>
      <c r="E74" s="13" t="str">
        <f>IF(Zgłoszenia!I73="","",Zgłoszenia!I73)</f>
        <v xml:space="preserve"> </v>
      </c>
      <c r="F74" s="13" t="str">
        <f>IF(Zgłoszenia!J73="","",Zgłoszenia!J73)</f>
        <v xml:space="preserve"> </v>
      </c>
      <c r="G74" s="13" t="str">
        <f>IF(Zgłoszenia!N73="","",Zgłoszenia!N73)</f>
        <v xml:space="preserve"> </v>
      </c>
      <c r="H74" s="48"/>
      <c r="I74" s="15" t="str">
        <f>CONCATENATE(Zgłoszenia!P73," ",Zgłoszenia!Q73)</f>
        <v xml:space="preserve">   </v>
      </c>
      <c r="J74" s="52"/>
      <c r="K74" s="53" t="s">
        <v>26</v>
      </c>
      <c r="L74" s="54" t="str">
        <f>IF(Zgłoszenia!S73="","",Zgłoszenia!S73)</f>
        <v/>
      </c>
      <c r="M74" s="97" t="str">
        <f>IF(Zgłoszenia!T73="","",Zgłoszenia!T73)</f>
        <v/>
      </c>
      <c r="N74" s="51"/>
      <c r="P74" t="str">
        <f t="shared" si="18"/>
        <v xml:space="preserve">   </v>
      </c>
      <c r="Q74" t="str">
        <f t="shared" si="12"/>
        <v xml:space="preserve"> </v>
      </c>
      <c r="R74" t="str">
        <f t="shared" si="13"/>
        <v xml:space="preserve">   </v>
      </c>
      <c r="S74" t="str">
        <f t="shared" si="14"/>
        <v xml:space="preserve"> </v>
      </c>
      <c r="T74" t="str">
        <f t="shared" si="15"/>
        <v xml:space="preserve">   </v>
      </c>
      <c r="U74" t="str">
        <f t="shared" si="16"/>
        <v/>
      </c>
      <c r="V74" t="str">
        <f t="shared" si="17"/>
        <v/>
      </c>
    </row>
    <row r="75" spans="1:22" x14ac:dyDescent="0.25">
      <c r="A75" s="19">
        <v>73</v>
      </c>
      <c r="B75" s="7" t="str">
        <f>Zgłoszenia!B74</f>
        <v xml:space="preserve"> </v>
      </c>
      <c r="C75" s="8" t="str">
        <f>Zgłoszenia!C74</f>
        <v xml:space="preserve"> </v>
      </c>
      <c r="D75" s="8" t="str">
        <f>IF(Zgłoszenia!G74="","",Zgłoszenia!G74)</f>
        <v xml:space="preserve"> </v>
      </c>
      <c r="E75" s="13" t="str">
        <f>IF(Zgłoszenia!I74="","",Zgłoszenia!I74)</f>
        <v xml:space="preserve"> </v>
      </c>
      <c r="F75" s="13" t="str">
        <f>IF(Zgłoszenia!J74="","",Zgłoszenia!J74)</f>
        <v xml:space="preserve"> </v>
      </c>
      <c r="G75" s="13" t="str">
        <f>IF(Zgłoszenia!N74="","",Zgłoszenia!N74)</f>
        <v xml:space="preserve"> </v>
      </c>
      <c r="H75" s="48"/>
      <c r="I75" s="15" t="str">
        <f>CONCATENATE(Zgłoszenia!P74," ",Zgłoszenia!Q74)</f>
        <v xml:space="preserve">   </v>
      </c>
      <c r="J75" s="52"/>
      <c r="K75" s="53" t="s">
        <v>26</v>
      </c>
      <c r="L75" s="54" t="str">
        <f>IF(Zgłoszenia!S74="","",Zgłoszenia!S74)</f>
        <v/>
      </c>
      <c r="M75" s="97" t="str">
        <f>IF(Zgłoszenia!T74="","",Zgłoszenia!T74)</f>
        <v/>
      </c>
      <c r="N75" s="51"/>
      <c r="P75" t="str">
        <f t="shared" si="18"/>
        <v xml:space="preserve">   </v>
      </c>
      <c r="Q75" t="str">
        <f t="shared" si="12"/>
        <v xml:space="preserve"> </v>
      </c>
      <c r="R75" t="str">
        <f t="shared" si="13"/>
        <v xml:space="preserve">   </v>
      </c>
      <c r="S75" t="str">
        <f t="shared" si="14"/>
        <v xml:space="preserve"> </v>
      </c>
      <c r="T75" t="str">
        <f t="shared" si="15"/>
        <v xml:space="preserve">   </v>
      </c>
      <c r="U75" t="str">
        <f t="shared" si="16"/>
        <v/>
      </c>
      <c r="V75" t="str">
        <f t="shared" si="17"/>
        <v/>
      </c>
    </row>
    <row r="76" spans="1:22" x14ac:dyDescent="0.25">
      <c r="A76" s="19">
        <v>74</v>
      </c>
      <c r="B76" s="7" t="str">
        <f>Zgłoszenia!B75</f>
        <v xml:space="preserve"> </v>
      </c>
      <c r="C76" s="8" t="str">
        <f>Zgłoszenia!C75</f>
        <v xml:space="preserve"> </v>
      </c>
      <c r="D76" s="8" t="str">
        <f>IF(Zgłoszenia!G75="","",Zgłoszenia!G75)</f>
        <v xml:space="preserve"> </v>
      </c>
      <c r="E76" s="13" t="str">
        <f>IF(Zgłoszenia!I75="","",Zgłoszenia!I75)</f>
        <v xml:space="preserve"> </v>
      </c>
      <c r="F76" s="13" t="str">
        <f>IF(Zgłoszenia!J75="","",Zgłoszenia!J75)</f>
        <v xml:space="preserve"> </v>
      </c>
      <c r="G76" s="13" t="str">
        <f>IF(Zgłoszenia!N75="","",Zgłoszenia!N75)</f>
        <v xml:space="preserve"> </v>
      </c>
      <c r="H76" s="48"/>
      <c r="I76" s="15" t="str">
        <f>CONCATENATE(Zgłoszenia!P75," ",Zgłoszenia!Q75)</f>
        <v xml:space="preserve">   </v>
      </c>
      <c r="J76" s="52"/>
      <c r="K76" s="53" t="s">
        <v>26</v>
      </c>
      <c r="L76" s="54" t="str">
        <f>IF(Zgłoszenia!S75="","",Zgłoszenia!S75)</f>
        <v/>
      </c>
      <c r="M76" s="97" t="str">
        <f>IF(Zgłoszenia!T75="","",Zgłoszenia!T75)</f>
        <v/>
      </c>
      <c r="N76" s="51"/>
      <c r="P76" t="str">
        <f t="shared" si="18"/>
        <v xml:space="preserve">   </v>
      </c>
      <c r="Q76" t="str">
        <f t="shared" si="12"/>
        <v xml:space="preserve"> </v>
      </c>
      <c r="R76" t="str">
        <f t="shared" si="13"/>
        <v xml:space="preserve">   </v>
      </c>
      <c r="S76" t="str">
        <f t="shared" si="14"/>
        <v xml:space="preserve"> </v>
      </c>
      <c r="T76" t="str">
        <f t="shared" si="15"/>
        <v xml:space="preserve">   </v>
      </c>
      <c r="U76" t="str">
        <f t="shared" si="16"/>
        <v/>
      </c>
      <c r="V76" t="str">
        <f t="shared" si="17"/>
        <v/>
      </c>
    </row>
    <row r="77" spans="1:22" x14ac:dyDescent="0.25">
      <c r="A77" s="19">
        <v>75</v>
      </c>
      <c r="B77" s="7" t="str">
        <f>Zgłoszenia!B76</f>
        <v xml:space="preserve"> </v>
      </c>
      <c r="C77" s="8" t="str">
        <f>Zgłoszenia!C76</f>
        <v xml:space="preserve"> </v>
      </c>
      <c r="D77" s="8" t="str">
        <f>IF(Zgłoszenia!G76="","",Zgłoszenia!G76)</f>
        <v xml:space="preserve"> </v>
      </c>
      <c r="E77" s="13" t="str">
        <f>IF(Zgłoszenia!I76="","",Zgłoszenia!I76)</f>
        <v xml:space="preserve"> </v>
      </c>
      <c r="F77" s="13" t="str">
        <f>IF(Zgłoszenia!J76="","",Zgłoszenia!J76)</f>
        <v xml:space="preserve"> </v>
      </c>
      <c r="G77" s="13" t="str">
        <f>IF(Zgłoszenia!N76="","",Zgłoszenia!N76)</f>
        <v xml:space="preserve"> </v>
      </c>
      <c r="H77" s="48"/>
      <c r="I77" s="15" t="str">
        <f>CONCATENATE(Zgłoszenia!P76," ",Zgłoszenia!Q76)</f>
        <v xml:space="preserve">   </v>
      </c>
      <c r="J77" s="52"/>
      <c r="K77" s="53" t="s">
        <v>26</v>
      </c>
      <c r="L77" s="54" t="str">
        <f>IF(Zgłoszenia!S76="","",Zgłoszenia!S76)</f>
        <v/>
      </c>
      <c r="M77" s="97" t="str">
        <f>IF(Zgłoszenia!T76="","",Zgłoszenia!T76)</f>
        <v/>
      </c>
      <c r="N77" s="51"/>
      <c r="P77" t="str">
        <f t="shared" si="18"/>
        <v xml:space="preserve">   </v>
      </c>
      <c r="Q77" t="str">
        <f t="shared" si="12"/>
        <v xml:space="preserve"> </v>
      </c>
      <c r="R77" t="str">
        <f t="shared" si="13"/>
        <v xml:space="preserve">   </v>
      </c>
      <c r="S77" t="str">
        <f t="shared" si="14"/>
        <v xml:space="preserve"> </v>
      </c>
      <c r="T77" t="str">
        <f t="shared" si="15"/>
        <v xml:space="preserve">   </v>
      </c>
      <c r="U77" t="str">
        <f t="shared" si="16"/>
        <v/>
      </c>
      <c r="V77" t="str">
        <f t="shared" si="17"/>
        <v/>
      </c>
    </row>
    <row r="78" spans="1:22" x14ac:dyDescent="0.25">
      <c r="A78" s="19">
        <v>76</v>
      </c>
      <c r="B78" s="7" t="str">
        <f>Zgłoszenia!B77</f>
        <v xml:space="preserve"> </v>
      </c>
      <c r="C78" s="8" t="str">
        <f>Zgłoszenia!C77</f>
        <v xml:space="preserve"> </v>
      </c>
      <c r="D78" s="8" t="str">
        <f>IF(Zgłoszenia!G77="","",Zgłoszenia!G77)</f>
        <v xml:space="preserve"> </v>
      </c>
      <c r="E78" s="13" t="str">
        <f>IF(Zgłoszenia!I77="","",Zgłoszenia!I77)</f>
        <v xml:space="preserve"> </v>
      </c>
      <c r="F78" s="13" t="str">
        <f>IF(Zgłoszenia!J77="","",Zgłoszenia!J77)</f>
        <v xml:space="preserve"> </v>
      </c>
      <c r="G78" s="13" t="str">
        <f>IF(Zgłoszenia!N77="","",Zgłoszenia!N77)</f>
        <v xml:space="preserve"> </v>
      </c>
      <c r="H78" s="48"/>
      <c r="I78" s="15" t="str">
        <f>CONCATENATE(Zgłoszenia!P77," ",Zgłoszenia!Q77)</f>
        <v xml:space="preserve">   </v>
      </c>
      <c r="J78" s="52"/>
      <c r="K78" s="53" t="s">
        <v>26</v>
      </c>
      <c r="L78" s="54" t="str">
        <f>IF(Zgłoszenia!S77="","",Zgłoszenia!S77)</f>
        <v/>
      </c>
      <c r="M78" s="97" t="str">
        <f>IF(Zgłoszenia!T77="","",Zgłoszenia!T77)</f>
        <v/>
      </c>
      <c r="N78" s="51"/>
      <c r="P78" t="str">
        <f t="shared" si="18"/>
        <v xml:space="preserve">   </v>
      </c>
      <c r="Q78" t="str">
        <f t="shared" si="12"/>
        <v xml:space="preserve"> </v>
      </c>
      <c r="R78" t="str">
        <f t="shared" si="13"/>
        <v xml:space="preserve">   </v>
      </c>
      <c r="S78" t="str">
        <f t="shared" si="14"/>
        <v xml:space="preserve"> </v>
      </c>
      <c r="T78" t="str">
        <f t="shared" si="15"/>
        <v xml:space="preserve">   </v>
      </c>
      <c r="U78" t="str">
        <f t="shared" si="16"/>
        <v/>
      </c>
      <c r="V78" t="str">
        <f t="shared" si="17"/>
        <v/>
      </c>
    </row>
    <row r="79" spans="1:22" x14ac:dyDescent="0.25">
      <c r="A79" s="19">
        <v>77</v>
      </c>
      <c r="B79" s="7" t="str">
        <f>Zgłoszenia!B78</f>
        <v xml:space="preserve"> </v>
      </c>
      <c r="C79" s="8" t="str">
        <f>Zgłoszenia!C78</f>
        <v xml:space="preserve"> </v>
      </c>
      <c r="D79" s="8" t="str">
        <f>IF(Zgłoszenia!G78="","",Zgłoszenia!G78)</f>
        <v xml:space="preserve"> </v>
      </c>
      <c r="E79" s="13" t="str">
        <f>IF(Zgłoszenia!I78="","",Zgłoszenia!I78)</f>
        <v xml:space="preserve"> </v>
      </c>
      <c r="F79" s="13" t="str">
        <f>IF(Zgłoszenia!J78="","",Zgłoszenia!J78)</f>
        <v xml:space="preserve"> </v>
      </c>
      <c r="G79" s="13" t="str">
        <f>IF(Zgłoszenia!N78="","",Zgłoszenia!N78)</f>
        <v xml:space="preserve"> </v>
      </c>
      <c r="H79" s="48"/>
      <c r="I79" s="15" t="str">
        <f>CONCATENATE(Zgłoszenia!P78," ",Zgłoszenia!Q78)</f>
        <v xml:space="preserve">   </v>
      </c>
      <c r="J79" s="52"/>
      <c r="K79" s="53" t="s">
        <v>26</v>
      </c>
      <c r="L79" s="54" t="str">
        <f>IF(Zgłoszenia!S78="","",Zgłoszenia!S78)</f>
        <v/>
      </c>
      <c r="M79" s="97" t="str">
        <f>IF(Zgłoszenia!T78="","",Zgłoszenia!T78)</f>
        <v/>
      </c>
      <c r="N79" s="51"/>
      <c r="P79" t="str">
        <f t="shared" si="18"/>
        <v xml:space="preserve">   </v>
      </c>
      <c r="Q79" t="str">
        <f t="shared" si="12"/>
        <v xml:space="preserve"> </v>
      </c>
      <c r="R79" t="str">
        <f t="shared" si="13"/>
        <v xml:space="preserve">   </v>
      </c>
      <c r="S79" t="str">
        <f t="shared" si="14"/>
        <v xml:space="preserve"> </v>
      </c>
      <c r="T79" t="str">
        <f t="shared" si="15"/>
        <v xml:space="preserve">   </v>
      </c>
      <c r="U79" t="str">
        <f t="shared" si="16"/>
        <v/>
      </c>
      <c r="V79" t="str">
        <f t="shared" si="17"/>
        <v/>
      </c>
    </row>
    <row r="80" spans="1:22" x14ac:dyDescent="0.25">
      <c r="A80" s="19">
        <v>78</v>
      </c>
      <c r="B80" s="7" t="str">
        <f>Zgłoszenia!B79</f>
        <v xml:space="preserve"> </v>
      </c>
      <c r="C80" s="8" t="str">
        <f>Zgłoszenia!C79</f>
        <v xml:space="preserve"> </v>
      </c>
      <c r="D80" s="8" t="str">
        <f>IF(Zgłoszenia!G79="","",Zgłoszenia!G79)</f>
        <v xml:space="preserve"> </v>
      </c>
      <c r="E80" s="13" t="str">
        <f>IF(Zgłoszenia!I79="","",Zgłoszenia!I79)</f>
        <v xml:space="preserve"> </v>
      </c>
      <c r="F80" s="13" t="str">
        <f>IF(Zgłoszenia!J79="","",Zgłoszenia!J79)</f>
        <v xml:space="preserve"> </v>
      </c>
      <c r="G80" s="13" t="str">
        <f>IF(Zgłoszenia!N79="","",Zgłoszenia!N79)</f>
        <v xml:space="preserve"> </v>
      </c>
      <c r="H80" s="48"/>
      <c r="I80" s="15" t="str">
        <f>CONCATENATE(Zgłoszenia!P79," ",Zgłoszenia!Q79)</f>
        <v xml:space="preserve">   </v>
      </c>
      <c r="J80" s="52"/>
      <c r="K80" s="53" t="s">
        <v>26</v>
      </c>
      <c r="L80" s="54" t="str">
        <f>IF(Zgłoszenia!S79="","",Zgłoszenia!S79)</f>
        <v/>
      </c>
      <c r="M80" s="97" t="str">
        <f>IF(Zgłoszenia!T79="","",Zgłoszenia!T79)</f>
        <v/>
      </c>
      <c r="N80" s="51"/>
      <c r="P80" t="str">
        <f t="shared" si="18"/>
        <v xml:space="preserve">   </v>
      </c>
      <c r="Q80" t="str">
        <f t="shared" si="12"/>
        <v xml:space="preserve"> </v>
      </c>
      <c r="R80" t="str">
        <f t="shared" si="13"/>
        <v xml:space="preserve">   </v>
      </c>
      <c r="S80" t="str">
        <f t="shared" si="14"/>
        <v xml:space="preserve"> </v>
      </c>
      <c r="T80" t="str">
        <f t="shared" si="15"/>
        <v xml:space="preserve">   </v>
      </c>
      <c r="U80" t="str">
        <f t="shared" si="16"/>
        <v/>
      </c>
      <c r="V80" t="str">
        <f t="shared" si="17"/>
        <v/>
      </c>
    </row>
    <row r="81" spans="1:22" x14ac:dyDescent="0.25">
      <c r="A81" s="19">
        <v>79</v>
      </c>
      <c r="B81" s="7" t="str">
        <f>Zgłoszenia!B80</f>
        <v xml:space="preserve"> </v>
      </c>
      <c r="C81" s="8" t="str">
        <f>Zgłoszenia!C80</f>
        <v xml:space="preserve"> </v>
      </c>
      <c r="D81" s="8" t="str">
        <f>IF(Zgłoszenia!G80="","",Zgłoszenia!G80)</f>
        <v xml:space="preserve"> </v>
      </c>
      <c r="E81" s="13" t="str">
        <f>IF(Zgłoszenia!I80="","",Zgłoszenia!I80)</f>
        <v xml:space="preserve"> </v>
      </c>
      <c r="F81" s="13" t="str">
        <f>IF(Zgłoszenia!J80="","",Zgłoszenia!J80)</f>
        <v xml:space="preserve"> </v>
      </c>
      <c r="G81" s="13" t="str">
        <f>IF(Zgłoszenia!N80="","",Zgłoszenia!N80)</f>
        <v xml:space="preserve"> </v>
      </c>
      <c r="H81" s="48"/>
      <c r="I81" s="15" t="str">
        <f>CONCATENATE(Zgłoszenia!P80," ",Zgłoszenia!Q80)</f>
        <v xml:space="preserve">   </v>
      </c>
      <c r="J81" s="52"/>
      <c r="K81" s="53" t="s">
        <v>26</v>
      </c>
      <c r="L81" s="54" t="str">
        <f>IF(Zgłoszenia!S80="","",Zgłoszenia!S80)</f>
        <v/>
      </c>
      <c r="M81" s="97" t="str">
        <f>IF(Zgłoszenia!T80="","",Zgłoszenia!T80)</f>
        <v/>
      </c>
      <c r="N81" s="51"/>
      <c r="P81" t="str">
        <f t="shared" si="18"/>
        <v xml:space="preserve">   </v>
      </c>
      <c r="Q81" t="str">
        <f t="shared" si="12"/>
        <v xml:space="preserve"> </v>
      </c>
      <c r="R81" t="str">
        <f t="shared" si="13"/>
        <v xml:space="preserve">   </v>
      </c>
      <c r="S81" t="str">
        <f t="shared" si="14"/>
        <v xml:space="preserve"> </v>
      </c>
      <c r="T81" t="str">
        <f t="shared" si="15"/>
        <v xml:space="preserve">   </v>
      </c>
      <c r="U81" t="str">
        <f t="shared" si="16"/>
        <v/>
      </c>
      <c r="V81" t="str">
        <f t="shared" si="17"/>
        <v/>
      </c>
    </row>
    <row r="82" spans="1:22" x14ac:dyDescent="0.25">
      <c r="A82" s="19">
        <v>80</v>
      </c>
      <c r="B82" s="7" t="str">
        <f>Zgłoszenia!B81</f>
        <v xml:space="preserve"> </v>
      </c>
      <c r="C82" s="8" t="str">
        <f>Zgłoszenia!C81</f>
        <v xml:space="preserve"> </v>
      </c>
      <c r="D82" s="8" t="str">
        <f>IF(Zgłoszenia!G81="","",Zgłoszenia!G81)</f>
        <v xml:space="preserve"> </v>
      </c>
      <c r="E82" s="13" t="str">
        <f>IF(Zgłoszenia!I81="","",Zgłoszenia!I81)</f>
        <v xml:space="preserve"> </v>
      </c>
      <c r="F82" s="13" t="str">
        <f>IF(Zgłoszenia!J81="","",Zgłoszenia!J81)</f>
        <v xml:space="preserve"> </v>
      </c>
      <c r="G82" s="13" t="str">
        <f>IF(Zgłoszenia!N81="","",Zgłoszenia!N81)</f>
        <v xml:space="preserve"> </v>
      </c>
      <c r="H82" s="48"/>
      <c r="I82" s="15" t="str">
        <f>CONCATENATE(Zgłoszenia!P81," ",Zgłoszenia!Q81)</f>
        <v xml:space="preserve">   </v>
      </c>
      <c r="J82" s="52"/>
      <c r="K82" s="53" t="s">
        <v>26</v>
      </c>
      <c r="L82" s="54" t="str">
        <f>IF(Zgłoszenia!S81="","",Zgłoszenia!S81)</f>
        <v/>
      </c>
      <c r="M82" s="97" t="str">
        <f>IF(Zgłoszenia!T81="","",Zgłoszenia!T81)</f>
        <v/>
      </c>
      <c r="N82" s="51"/>
      <c r="P82" t="str">
        <f t="shared" si="18"/>
        <v xml:space="preserve">   </v>
      </c>
      <c r="Q82" t="str">
        <f t="shared" si="12"/>
        <v xml:space="preserve"> </v>
      </c>
      <c r="R82" t="str">
        <f t="shared" si="13"/>
        <v xml:space="preserve">   </v>
      </c>
      <c r="S82" t="str">
        <f t="shared" si="14"/>
        <v xml:space="preserve"> </v>
      </c>
      <c r="T82" t="str">
        <f t="shared" si="15"/>
        <v xml:space="preserve">   </v>
      </c>
      <c r="U82" t="str">
        <f t="shared" si="16"/>
        <v/>
      </c>
      <c r="V82" t="str">
        <f t="shared" si="17"/>
        <v/>
      </c>
    </row>
    <row r="83" spans="1:22" x14ac:dyDescent="0.25">
      <c r="A83" s="19">
        <v>81</v>
      </c>
      <c r="B83" s="7" t="str">
        <f>Zgłoszenia!B82</f>
        <v xml:space="preserve"> </v>
      </c>
      <c r="C83" s="8" t="str">
        <f>Zgłoszenia!C82</f>
        <v xml:space="preserve"> </v>
      </c>
      <c r="D83" s="8" t="str">
        <f>IF(Zgłoszenia!G82="","",Zgłoszenia!G82)</f>
        <v xml:space="preserve"> </v>
      </c>
      <c r="E83" s="13" t="str">
        <f>IF(Zgłoszenia!I82="","",Zgłoszenia!I82)</f>
        <v xml:space="preserve"> </v>
      </c>
      <c r="F83" s="13" t="str">
        <f>IF(Zgłoszenia!J82="","",Zgłoszenia!J82)</f>
        <v xml:space="preserve"> </v>
      </c>
      <c r="G83" s="13" t="str">
        <f>IF(Zgłoszenia!N82="","",Zgłoszenia!N82)</f>
        <v xml:space="preserve"> </v>
      </c>
      <c r="H83" s="48"/>
      <c r="I83" s="15" t="str">
        <f>CONCATENATE(Zgłoszenia!P82," ",Zgłoszenia!Q82)</f>
        <v xml:space="preserve">   </v>
      </c>
      <c r="J83" s="52"/>
      <c r="K83" s="53" t="s">
        <v>26</v>
      </c>
      <c r="L83" s="54" t="str">
        <f>IF(Zgłoszenia!S82="","",Zgłoszenia!S82)</f>
        <v/>
      </c>
      <c r="M83" s="97" t="str">
        <f>IF(Zgłoszenia!T82="","",Zgłoszenia!T82)</f>
        <v/>
      </c>
      <c r="N83" s="51"/>
      <c r="P83" t="str">
        <f t="shared" si="18"/>
        <v xml:space="preserve">   </v>
      </c>
      <c r="Q83" t="str">
        <f t="shared" si="12"/>
        <v xml:space="preserve"> </v>
      </c>
      <c r="R83" t="str">
        <f t="shared" si="13"/>
        <v xml:space="preserve">   </v>
      </c>
      <c r="S83" t="str">
        <f t="shared" si="14"/>
        <v xml:space="preserve"> </v>
      </c>
      <c r="T83" t="str">
        <f t="shared" si="15"/>
        <v xml:space="preserve">   </v>
      </c>
      <c r="U83" t="str">
        <f t="shared" si="16"/>
        <v/>
      </c>
      <c r="V83" t="str">
        <f t="shared" si="17"/>
        <v/>
      </c>
    </row>
    <row r="84" spans="1:22" x14ac:dyDescent="0.25">
      <c r="A84" s="19">
        <v>82</v>
      </c>
      <c r="B84" s="7" t="str">
        <f>Zgłoszenia!B83</f>
        <v xml:space="preserve"> </v>
      </c>
      <c r="C84" s="8" t="str">
        <f>Zgłoszenia!C83</f>
        <v xml:space="preserve"> </v>
      </c>
      <c r="D84" s="8" t="str">
        <f>IF(Zgłoszenia!G83="","",Zgłoszenia!G83)</f>
        <v xml:space="preserve"> </v>
      </c>
      <c r="E84" s="13" t="str">
        <f>IF(Zgłoszenia!I83="","",Zgłoszenia!I83)</f>
        <v xml:space="preserve"> </v>
      </c>
      <c r="F84" s="13" t="str">
        <f>IF(Zgłoszenia!J83="","",Zgłoszenia!J83)</f>
        <v xml:space="preserve"> </v>
      </c>
      <c r="G84" s="13" t="str">
        <f>IF(Zgłoszenia!N83="","",Zgłoszenia!N83)</f>
        <v xml:space="preserve"> </v>
      </c>
      <c r="H84" s="48"/>
      <c r="I84" s="15" t="str">
        <f>CONCATENATE(Zgłoszenia!P83," ",Zgłoszenia!Q83)</f>
        <v xml:space="preserve">   </v>
      </c>
      <c r="J84" s="52"/>
      <c r="K84" s="53" t="s">
        <v>26</v>
      </c>
      <c r="L84" s="54" t="str">
        <f>IF(Zgłoszenia!S83="","",Zgłoszenia!S83)</f>
        <v/>
      </c>
      <c r="M84" s="97" t="str">
        <f>IF(Zgłoszenia!T83="","",Zgłoszenia!T83)</f>
        <v/>
      </c>
      <c r="N84" s="51"/>
      <c r="P84" t="str">
        <f t="shared" si="18"/>
        <v xml:space="preserve">   </v>
      </c>
      <c r="Q84" t="str">
        <f t="shared" si="12"/>
        <v xml:space="preserve"> </v>
      </c>
      <c r="R84" t="str">
        <f t="shared" si="13"/>
        <v xml:space="preserve">   </v>
      </c>
      <c r="S84" t="str">
        <f t="shared" si="14"/>
        <v xml:space="preserve"> </v>
      </c>
      <c r="T84" t="str">
        <f t="shared" si="15"/>
        <v xml:space="preserve">   </v>
      </c>
      <c r="U84" t="str">
        <f t="shared" si="16"/>
        <v/>
      </c>
      <c r="V84" t="str">
        <f t="shared" si="17"/>
        <v/>
      </c>
    </row>
    <row r="85" spans="1:22" x14ac:dyDescent="0.25">
      <c r="A85" s="19">
        <v>83</v>
      </c>
      <c r="B85" s="7" t="str">
        <f>Zgłoszenia!B84</f>
        <v xml:space="preserve"> </v>
      </c>
      <c r="C85" s="8" t="str">
        <f>Zgłoszenia!C84</f>
        <v xml:space="preserve"> </v>
      </c>
      <c r="D85" s="8" t="str">
        <f>IF(Zgłoszenia!G84="","",Zgłoszenia!G84)</f>
        <v xml:space="preserve"> </v>
      </c>
      <c r="E85" s="13" t="str">
        <f>IF(Zgłoszenia!I84="","",Zgłoszenia!I84)</f>
        <v xml:space="preserve"> </v>
      </c>
      <c r="F85" s="13" t="str">
        <f>IF(Zgłoszenia!J84="","",Zgłoszenia!J84)</f>
        <v xml:space="preserve"> </v>
      </c>
      <c r="G85" s="13" t="str">
        <f>IF(Zgłoszenia!N84="","",Zgłoszenia!N84)</f>
        <v xml:space="preserve"> </v>
      </c>
      <c r="H85" s="48"/>
      <c r="I85" s="15" t="str">
        <f>CONCATENATE(Zgłoszenia!P84," ",Zgłoszenia!Q84)</f>
        <v xml:space="preserve">   </v>
      </c>
      <c r="J85" s="52"/>
      <c r="K85" s="53" t="s">
        <v>26</v>
      </c>
      <c r="L85" s="54" t="str">
        <f>IF(Zgłoszenia!S84="","",Zgłoszenia!S84)</f>
        <v/>
      </c>
      <c r="M85" s="97" t="str">
        <f>IF(Zgłoszenia!T84="","",Zgłoszenia!T84)</f>
        <v/>
      </c>
      <c r="N85" s="51"/>
      <c r="P85" t="str">
        <f t="shared" si="18"/>
        <v xml:space="preserve">   </v>
      </c>
      <c r="Q85" t="str">
        <f t="shared" si="12"/>
        <v xml:space="preserve"> </v>
      </c>
      <c r="R85" t="str">
        <f t="shared" si="13"/>
        <v xml:space="preserve">   </v>
      </c>
      <c r="S85" t="str">
        <f t="shared" si="14"/>
        <v xml:space="preserve"> </v>
      </c>
      <c r="T85" t="str">
        <f t="shared" si="15"/>
        <v xml:space="preserve">   </v>
      </c>
      <c r="U85" t="str">
        <f t="shared" si="16"/>
        <v/>
      </c>
      <c r="V85" t="str">
        <f t="shared" si="17"/>
        <v/>
      </c>
    </row>
    <row r="86" spans="1:22" x14ac:dyDescent="0.25">
      <c r="A86" s="19">
        <v>84</v>
      </c>
      <c r="B86" s="7" t="str">
        <f>Zgłoszenia!B85</f>
        <v xml:space="preserve"> </v>
      </c>
      <c r="C86" s="8" t="str">
        <f>Zgłoszenia!C85</f>
        <v xml:space="preserve"> </v>
      </c>
      <c r="D86" s="8" t="str">
        <f>IF(Zgłoszenia!G85="","",Zgłoszenia!G85)</f>
        <v xml:space="preserve"> </v>
      </c>
      <c r="E86" s="13" t="str">
        <f>IF(Zgłoszenia!I85="","",Zgłoszenia!I85)</f>
        <v xml:space="preserve"> </v>
      </c>
      <c r="F86" s="13" t="str">
        <f>IF(Zgłoszenia!J85="","",Zgłoszenia!J85)</f>
        <v xml:space="preserve"> </v>
      </c>
      <c r="G86" s="13" t="str">
        <f>IF(Zgłoszenia!N85="","",Zgłoszenia!N85)</f>
        <v xml:space="preserve"> </v>
      </c>
      <c r="H86" s="48"/>
      <c r="I86" s="15" t="str">
        <f>CONCATENATE(Zgłoszenia!P85," ",Zgłoszenia!Q85)</f>
        <v xml:space="preserve">   </v>
      </c>
      <c r="J86" s="52"/>
      <c r="K86" s="53" t="s">
        <v>26</v>
      </c>
      <c r="L86" s="54" t="str">
        <f>IF(Zgłoszenia!S85="","",Zgłoszenia!S85)</f>
        <v/>
      </c>
      <c r="M86" s="97" t="str">
        <f>IF(Zgłoszenia!T85="","",Zgłoszenia!T85)</f>
        <v/>
      </c>
      <c r="N86" s="51"/>
      <c r="P86" t="str">
        <f t="shared" si="18"/>
        <v xml:space="preserve">   </v>
      </c>
      <c r="Q86" t="str">
        <f t="shared" si="12"/>
        <v xml:space="preserve"> </v>
      </c>
      <c r="R86" t="str">
        <f t="shared" si="13"/>
        <v xml:space="preserve">   </v>
      </c>
      <c r="S86" t="str">
        <f t="shared" si="14"/>
        <v xml:space="preserve"> </v>
      </c>
      <c r="T86" t="str">
        <f t="shared" si="15"/>
        <v xml:space="preserve">   </v>
      </c>
      <c r="U86" t="str">
        <f t="shared" si="16"/>
        <v/>
      </c>
      <c r="V86" t="str">
        <f t="shared" si="17"/>
        <v/>
      </c>
    </row>
    <row r="87" spans="1:22" x14ac:dyDescent="0.25">
      <c r="A87" s="19">
        <v>85</v>
      </c>
      <c r="B87" s="7" t="str">
        <f>Zgłoszenia!B86</f>
        <v xml:space="preserve"> </v>
      </c>
      <c r="C87" s="8" t="str">
        <f>Zgłoszenia!C86</f>
        <v xml:space="preserve"> </v>
      </c>
      <c r="D87" s="8" t="str">
        <f>IF(Zgłoszenia!G86="","",Zgłoszenia!G86)</f>
        <v xml:space="preserve"> </v>
      </c>
      <c r="E87" s="13" t="str">
        <f>IF(Zgłoszenia!I86="","",Zgłoszenia!I86)</f>
        <v xml:space="preserve"> </v>
      </c>
      <c r="F87" s="13" t="str">
        <f>IF(Zgłoszenia!J86="","",Zgłoszenia!J86)</f>
        <v xml:space="preserve"> </v>
      </c>
      <c r="G87" s="13" t="str">
        <f>IF(Zgłoszenia!N86="","",Zgłoszenia!N86)</f>
        <v xml:space="preserve"> </v>
      </c>
      <c r="H87" s="48"/>
      <c r="I87" s="15" t="str">
        <f>CONCATENATE(Zgłoszenia!P86," ",Zgłoszenia!Q86)</f>
        <v xml:space="preserve">   </v>
      </c>
      <c r="J87" s="52"/>
      <c r="K87" s="53" t="s">
        <v>26</v>
      </c>
      <c r="L87" s="54" t="str">
        <f>IF(Zgłoszenia!S86="","",Zgłoszenia!S86)</f>
        <v/>
      </c>
      <c r="M87" s="97" t="str">
        <f>IF(Zgłoszenia!T86="","",Zgłoszenia!T86)</f>
        <v/>
      </c>
      <c r="N87" s="51"/>
      <c r="P87" t="str">
        <f t="shared" si="18"/>
        <v xml:space="preserve">   </v>
      </c>
      <c r="Q87" t="str">
        <f t="shared" si="12"/>
        <v xml:space="preserve"> </v>
      </c>
      <c r="R87" t="str">
        <f t="shared" si="13"/>
        <v xml:space="preserve">   </v>
      </c>
      <c r="S87" t="str">
        <f t="shared" si="14"/>
        <v xml:space="preserve"> </v>
      </c>
      <c r="T87" t="str">
        <f t="shared" si="15"/>
        <v xml:space="preserve">   </v>
      </c>
      <c r="U87" t="str">
        <f t="shared" si="16"/>
        <v/>
      </c>
      <c r="V87" t="str">
        <f t="shared" si="17"/>
        <v/>
      </c>
    </row>
    <row r="88" spans="1:22" x14ac:dyDescent="0.25">
      <c r="A88" s="19">
        <v>86</v>
      </c>
      <c r="B88" s="7" t="str">
        <f>Zgłoszenia!B87</f>
        <v xml:space="preserve"> </v>
      </c>
      <c r="C88" s="8" t="str">
        <f>Zgłoszenia!C87</f>
        <v xml:space="preserve"> </v>
      </c>
      <c r="D88" s="8" t="str">
        <f>IF(Zgłoszenia!G87="","",Zgłoszenia!G87)</f>
        <v xml:space="preserve"> </v>
      </c>
      <c r="E88" s="13" t="str">
        <f>IF(Zgłoszenia!I87="","",Zgłoszenia!I87)</f>
        <v xml:space="preserve"> </v>
      </c>
      <c r="F88" s="13" t="str">
        <f>IF(Zgłoszenia!J87="","",Zgłoszenia!J87)</f>
        <v xml:space="preserve"> </v>
      </c>
      <c r="G88" s="13" t="str">
        <f>IF(Zgłoszenia!N87="","",Zgłoszenia!N87)</f>
        <v xml:space="preserve"> </v>
      </c>
      <c r="H88" s="48"/>
      <c r="I88" s="15" t="str">
        <f>CONCATENATE(Zgłoszenia!P87," ",Zgłoszenia!Q87)</f>
        <v xml:space="preserve">   </v>
      </c>
      <c r="J88" s="52"/>
      <c r="K88" s="53" t="s">
        <v>26</v>
      </c>
      <c r="L88" s="54" t="str">
        <f>IF(Zgłoszenia!S87="","",Zgłoszenia!S87)</f>
        <v/>
      </c>
      <c r="M88" s="97" t="str">
        <f>IF(Zgłoszenia!T87="","",Zgłoszenia!T87)</f>
        <v/>
      </c>
      <c r="N88" s="51"/>
      <c r="P88" t="str">
        <f t="shared" si="18"/>
        <v xml:space="preserve">   </v>
      </c>
      <c r="Q88" t="str">
        <f t="shared" si="12"/>
        <v xml:space="preserve"> </v>
      </c>
      <c r="R88" t="str">
        <f t="shared" si="13"/>
        <v xml:space="preserve">   </v>
      </c>
      <c r="S88" t="str">
        <f t="shared" si="14"/>
        <v xml:space="preserve"> </v>
      </c>
      <c r="T88" t="str">
        <f t="shared" si="15"/>
        <v xml:space="preserve">   </v>
      </c>
      <c r="U88" t="str">
        <f t="shared" si="16"/>
        <v/>
      </c>
      <c r="V88" t="str">
        <f t="shared" si="17"/>
        <v/>
      </c>
    </row>
    <row r="89" spans="1:22" x14ac:dyDescent="0.25">
      <c r="A89" s="19">
        <v>87</v>
      </c>
      <c r="B89" s="7" t="str">
        <f>Zgłoszenia!B88</f>
        <v xml:space="preserve"> </v>
      </c>
      <c r="C89" s="8" t="str">
        <f>Zgłoszenia!C88</f>
        <v xml:space="preserve"> </v>
      </c>
      <c r="D89" s="8" t="str">
        <f>IF(Zgłoszenia!G88="","",Zgłoszenia!G88)</f>
        <v xml:space="preserve"> </v>
      </c>
      <c r="E89" s="13" t="str">
        <f>IF(Zgłoszenia!I88="","",Zgłoszenia!I88)</f>
        <v xml:space="preserve"> </v>
      </c>
      <c r="F89" s="13" t="str">
        <f>IF(Zgłoszenia!J88="","",Zgłoszenia!J88)</f>
        <v xml:space="preserve"> </v>
      </c>
      <c r="G89" s="13" t="str">
        <f>IF(Zgłoszenia!N88="","",Zgłoszenia!N88)</f>
        <v xml:space="preserve"> </v>
      </c>
      <c r="H89" s="48"/>
      <c r="I89" s="15" t="str">
        <f>CONCATENATE(Zgłoszenia!P88," ",Zgłoszenia!Q88)</f>
        <v xml:space="preserve">   </v>
      </c>
      <c r="J89" s="52"/>
      <c r="K89" s="53" t="s">
        <v>26</v>
      </c>
      <c r="L89" s="54" t="str">
        <f>IF(Zgłoszenia!S88="","",Zgłoszenia!S88)</f>
        <v/>
      </c>
      <c r="M89" s="97" t="str">
        <f>IF(Zgłoszenia!T88="","",Zgłoszenia!T88)</f>
        <v/>
      </c>
      <c r="N89" s="51"/>
      <c r="P89" t="str">
        <f t="shared" si="18"/>
        <v xml:space="preserve">   </v>
      </c>
      <c r="Q89" t="str">
        <f t="shared" si="12"/>
        <v xml:space="preserve"> </v>
      </c>
      <c r="R89" t="str">
        <f t="shared" si="13"/>
        <v xml:space="preserve">   </v>
      </c>
      <c r="S89" t="str">
        <f t="shared" si="14"/>
        <v xml:space="preserve"> </v>
      </c>
      <c r="T89" t="str">
        <f t="shared" si="15"/>
        <v xml:space="preserve">   </v>
      </c>
      <c r="U89" t="str">
        <f t="shared" si="16"/>
        <v/>
      </c>
      <c r="V89" t="str">
        <f t="shared" si="17"/>
        <v/>
      </c>
    </row>
    <row r="90" spans="1:22" x14ac:dyDescent="0.25">
      <c r="A90" s="19">
        <v>88</v>
      </c>
      <c r="B90" s="7" t="str">
        <f>Zgłoszenia!B89</f>
        <v xml:space="preserve"> </v>
      </c>
      <c r="C90" s="8" t="str">
        <f>Zgłoszenia!C89</f>
        <v xml:space="preserve"> </v>
      </c>
      <c r="D90" s="8" t="str">
        <f>IF(Zgłoszenia!G89="","",Zgłoszenia!G89)</f>
        <v xml:space="preserve"> </v>
      </c>
      <c r="E90" s="13" t="str">
        <f>IF(Zgłoszenia!I89="","",Zgłoszenia!I89)</f>
        <v xml:space="preserve"> </v>
      </c>
      <c r="F90" s="13" t="str">
        <f>IF(Zgłoszenia!J89="","",Zgłoszenia!J89)</f>
        <v xml:space="preserve"> </v>
      </c>
      <c r="G90" s="13" t="str">
        <f>IF(Zgłoszenia!N89="","",Zgłoszenia!N89)</f>
        <v xml:space="preserve"> </v>
      </c>
      <c r="H90" s="48"/>
      <c r="I90" s="15" t="str">
        <f>CONCATENATE(Zgłoszenia!P89," ",Zgłoszenia!Q89)</f>
        <v xml:space="preserve">   </v>
      </c>
      <c r="J90" s="52"/>
      <c r="K90" s="53" t="s">
        <v>26</v>
      </c>
      <c r="L90" s="54" t="str">
        <f>IF(Zgłoszenia!S89="","",Zgłoszenia!S89)</f>
        <v/>
      </c>
      <c r="M90" s="97" t="str">
        <f>IF(Zgłoszenia!T89="","",Zgłoszenia!T89)</f>
        <v/>
      </c>
      <c r="N90" s="51"/>
      <c r="P90" t="str">
        <f t="shared" si="18"/>
        <v xml:space="preserve">   </v>
      </c>
      <c r="Q90" t="str">
        <f t="shared" si="12"/>
        <v xml:space="preserve"> </v>
      </c>
      <c r="R90" t="str">
        <f t="shared" si="13"/>
        <v xml:space="preserve">   </v>
      </c>
      <c r="S90" t="str">
        <f t="shared" si="14"/>
        <v xml:space="preserve"> </v>
      </c>
      <c r="T90" t="str">
        <f t="shared" si="15"/>
        <v xml:space="preserve">   </v>
      </c>
      <c r="U90" t="str">
        <f t="shared" si="16"/>
        <v/>
      </c>
      <c r="V90" t="str">
        <f t="shared" si="17"/>
        <v/>
      </c>
    </row>
    <row r="91" spans="1:22" x14ac:dyDescent="0.25">
      <c r="A91" s="19">
        <v>89</v>
      </c>
      <c r="B91" s="7" t="str">
        <f>Zgłoszenia!B90</f>
        <v xml:space="preserve"> </v>
      </c>
      <c r="C91" s="8" t="str">
        <f>Zgłoszenia!C90</f>
        <v xml:space="preserve"> </v>
      </c>
      <c r="D91" s="8" t="str">
        <f>IF(Zgłoszenia!G90="","",Zgłoszenia!G90)</f>
        <v xml:space="preserve"> </v>
      </c>
      <c r="E91" s="13" t="str">
        <f>IF(Zgłoszenia!I90="","",Zgłoszenia!I90)</f>
        <v xml:space="preserve"> </v>
      </c>
      <c r="F91" s="13" t="str">
        <f>IF(Zgłoszenia!J90="","",Zgłoszenia!J90)</f>
        <v xml:space="preserve"> </v>
      </c>
      <c r="G91" s="13" t="str">
        <f>IF(Zgłoszenia!N90="","",Zgłoszenia!N90)</f>
        <v xml:space="preserve"> </v>
      </c>
      <c r="H91" s="48"/>
      <c r="I91" s="15" t="str">
        <f>CONCATENATE(Zgłoszenia!P90," ",Zgłoszenia!Q90)</f>
        <v xml:space="preserve">   </v>
      </c>
      <c r="J91" s="52"/>
      <c r="K91" s="53" t="s">
        <v>26</v>
      </c>
      <c r="L91" s="54" t="str">
        <f>IF(Zgłoszenia!S90="","",Zgłoszenia!S90)</f>
        <v/>
      </c>
      <c r="M91" s="97" t="str">
        <f>IF(Zgłoszenia!T90="","",Zgłoszenia!T90)</f>
        <v/>
      </c>
      <c r="N91" s="51"/>
      <c r="P91" t="str">
        <f t="shared" si="18"/>
        <v xml:space="preserve">   </v>
      </c>
      <c r="Q91" t="str">
        <f t="shared" si="12"/>
        <v xml:space="preserve"> </v>
      </c>
      <c r="R91" t="str">
        <f t="shared" si="13"/>
        <v xml:space="preserve">   </v>
      </c>
      <c r="S91" t="str">
        <f t="shared" si="14"/>
        <v xml:space="preserve"> </v>
      </c>
      <c r="T91" t="str">
        <f t="shared" si="15"/>
        <v xml:space="preserve">   </v>
      </c>
      <c r="U91" t="str">
        <f t="shared" si="16"/>
        <v/>
      </c>
      <c r="V91" t="str">
        <f t="shared" si="17"/>
        <v/>
      </c>
    </row>
    <row r="92" spans="1:22" x14ac:dyDescent="0.25">
      <c r="A92" s="19">
        <v>90</v>
      </c>
      <c r="B92" s="7" t="str">
        <f>Zgłoszenia!B91</f>
        <v xml:space="preserve"> </v>
      </c>
      <c r="C92" s="8" t="str">
        <f>Zgłoszenia!C91</f>
        <v xml:space="preserve"> </v>
      </c>
      <c r="D92" s="8" t="str">
        <f>IF(Zgłoszenia!G91="","",Zgłoszenia!G91)</f>
        <v xml:space="preserve"> </v>
      </c>
      <c r="E92" s="13" t="str">
        <f>IF(Zgłoszenia!I91="","",Zgłoszenia!I91)</f>
        <v xml:space="preserve"> </v>
      </c>
      <c r="F92" s="13" t="str">
        <f>IF(Zgłoszenia!J91="","",Zgłoszenia!J91)</f>
        <v xml:space="preserve"> </v>
      </c>
      <c r="G92" s="13" t="str">
        <f>IF(Zgłoszenia!N91="","",Zgłoszenia!N91)</f>
        <v xml:space="preserve"> </v>
      </c>
      <c r="H92" s="48"/>
      <c r="I92" s="15" t="str">
        <f>CONCATENATE(Zgłoszenia!P91," ",Zgłoszenia!Q91)</f>
        <v xml:space="preserve">   </v>
      </c>
      <c r="J92" s="52"/>
      <c r="K92" s="53" t="s">
        <v>26</v>
      </c>
      <c r="L92" s="54" t="str">
        <f>IF(Zgłoszenia!S91="","",Zgłoszenia!S91)</f>
        <v/>
      </c>
      <c r="M92" s="97" t="str">
        <f>IF(Zgłoszenia!T91="","",Zgłoszenia!T91)</f>
        <v/>
      </c>
      <c r="N92" s="51"/>
      <c r="P92" t="str">
        <f t="shared" si="18"/>
        <v xml:space="preserve">   </v>
      </c>
      <c r="Q92" t="str">
        <f t="shared" si="12"/>
        <v xml:space="preserve"> </v>
      </c>
      <c r="R92" t="str">
        <f t="shared" si="13"/>
        <v xml:space="preserve">   </v>
      </c>
      <c r="S92" t="str">
        <f t="shared" si="14"/>
        <v xml:space="preserve"> </v>
      </c>
      <c r="T92" t="str">
        <f t="shared" si="15"/>
        <v xml:space="preserve">   </v>
      </c>
      <c r="U92" t="str">
        <f t="shared" si="16"/>
        <v/>
      </c>
      <c r="V92" t="str">
        <f t="shared" si="17"/>
        <v/>
      </c>
    </row>
    <row r="93" spans="1:22" x14ac:dyDescent="0.25">
      <c r="A93" s="19">
        <v>91</v>
      </c>
      <c r="B93" s="7" t="str">
        <f>Zgłoszenia!B92</f>
        <v xml:space="preserve"> </v>
      </c>
      <c r="C93" s="8" t="str">
        <f>Zgłoszenia!C92</f>
        <v xml:space="preserve"> </v>
      </c>
      <c r="D93" s="8" t="str">
        <f>IF(Zgłoszenia!G92="","",Zgłoszenia!G92)</f>
        <v xml:space="preserve"> </v>
      </c>
      <c r="E93" s="13" t="str">
        <f>IF(Zgłoszenia!I92="","",Zgłoszenia!I92)</f>
        <v xml:space="preserve"> </v>
      </c>
      <c r="F93" s="13" t="str">
        <f>IF(Zgłoszenia!J92="","",Zgłoszenia!J92)</f>
        <v xml:space="preserve"> </v>
      </c>
      <c r="G93" s="13" t="str">
        <f>IF(Zgłoszenia!N92="","",Zgłoszenia!N92)</f>
        <v xml:space="preserve"> </v>
      </c>
      <c r="H93" s="48"/>
      <c r="I93" s="15" t="str">
        <f>CONCATENATE(Zgłoszenia!P92," ",Zgłoszenia!Q92)</f>
        <v xml:space="preserve">   </v>
      </c>
      <c r="J93" s="52"/>
      <c r="K93" s="53" t="s">
        <v>26</v>
      </c>
      <c r="L93" s="54" t="str">
        <f>IF(Zgłoszenia!S92="","",Zgłoszenia!S92)</f>
        <v/>
      </c>
      <c r="M93" s="97" t="str">
        <f>IF(Zgłoszenia!T92="","",Zgłoszenia!T92)</f>
        <v/>
      </c>
      <c r="N93" s="51"/>
      <c r="P93" t="str">
        <f t="shared" si="18"/>
        <v xml:space="preserve">   </v>
      </c>
      <c r="Q93" t="str">
        <f t="shared" si="12"/>
        <v xml:space="preserve"> </v>
      </c>
      <c r="R93" t="str">
        <f t="shared" si="13"/>
        <v xml:space="preserve">   </v>
      </c>
      <c r="S93" t="str">
        <f t="shared" si="14"/>
        <v xml:space="preserve"> </v>
      </c>
      <c r="T93" t="str">
        <f t="shared" si="15"/>
        <v xml:space="preserve">   </v>
      </c>
      <c r="U93" t="str">
        <f t="shared" si="16"/>
        <v/>
      </c>
      <c r="V93" t="str">
        <f t="shared" si="17"/>
        <v/>
      </c>
    </row>
    <row r="94" spans="1:22" x14ac:dyDescent="0.25">
      <c r="A94" s="19">
        <v>92</v>
      </c>
      <c r="B94" s="7" t="str">
        <f>Zgłoszenia!B93</f>
        <v xml:space="preserve"> </v>
      </c>
      <c r="C94" s="8" t="str">
        <f>Zgłoszenia!C93</f>
        <v xml:space="preserve"> </v>
      </c>
      <c r="D94" s="8" t="str">
        <f>IF(Zgłoszenia!G93="","",Zgłoszenia!G93)</f>
        <v xml:space="preserve"> </v>
      </c>
      <c r="E94" s="13" t="str">
        <f>IF(Zgłoszenia!I93="","",Zgłoszenia!I93)</f>
        <v xml:space="preserve"> </v>
      </c>
      <c r="F94" s="13" t="str">
        <f>IF(Zgłoszenia!J93="","",Zgłoszenia!J93)</f>
        <v xml:space="preserve"> </v>
      </c>
      <c r="G94" s="13" t="str">
        <f>IF(Zgłoszenia!N93="","",Zgłoszenia!N93)</f>
        <v xml:space="preserve"> </v>
      </c>
      <c r="H94" s="48"/>
      <c r="I94" s="15" t="str">
        <f>CONCATENATE(Zgłoszenia!P93," ",Zgłoszenia!Q93)</f>
        <v xml:space="preserve">   </v>
      </c>
      <c r="J94" s="52"/>
      <c r="K94" s="53" t="s">
        <v>26</v>
      </c>
      <c r="L94" s="54" t="str">
        <f>IF(Zgłoszenia!S93="","",Zgłoszenia!S93)</f>
        <v/>
      </c>
      <c r="M94" s="97" t="str">
        <f>IF(Zgłoszenia!T93="","",Zgłoszenia!T93)</f>
        <v/>
      </c>
      <c r="N94" s="51"/>
      <c r="P94" t="str">
        <f t="shared" si="18"/>
        <v xml:space="preserve">   </v>
      </c>
      <c r="Q94" t="str">
        <f t="shared" si="12"/>
        <v xml:space="preserve"> </v>
      </c>
      <c r="R94" t="str">
        <f t="shared" si="13"/>
        <v xml:space="preserve">   </v>
      </c>
      <c r="S94" t="str">
        <f t="shared" si="14"/>
        <v xml:space="preserve"> </v>
      </c>
      <c r="T94" t="str">
        <f t="shared" si="15"/>
        <v xml:space="preserve">   </v>
      </c>
      <c r="U94" t="str">
        <f t="shared" si="16"/>
        <v/>
      </c>
      <c r="V94" t="str">
        <f t="shared" si="17"/>
        <v/>
      </c>
    </row>
    <row r="95" spans="1:22" x14ac:dyDescent="0.25">
      <c r="A95" s="19">
        <v>93</v>
      </c>
      <c r="B95" s="7" t="str">
        <f>Zgłoszenia!B94</f>
        <v xml:space="preserve"> </v>
      </c>
      <c r="C95" s="8" t="str">
        <f>Zgłoszenia!C94</f>
        <v xml:space="preserve"> </v>
      </c>
      <c r="D95" s="8" t="str">
        <f>IF(Zgłoszenia!G94="","",Zgłoszenia!G94)</f>
        <v xml:space="preserve"> </v>
      </c>
      <c r="E95" s="13" t="str">
        <f>IF(Zgłoszenia!I94="","",Zgłoszenia!I94)</f>
        <v xml:space="preserve"> </v>
      </c>
      <c r="F95" s="13" t="str">
        <f>IF(Zgłoszenia!J94="","",Zgłoszenia!J94)</f>
        <v xml:space="preserve"> </v>
      </c>
      <c r="G95" s="13" t="str">
        <f>IF(Zgłoszenia!N94="","",Zgłoszenia!N94)</f>
        <v xml:space="preserve"> </v>
      </c>
      <c r="H95" s="48"/>
      <c r="I95" s="15" t="str">
        <f>CONCATENATE(Zgłoszenia!P94," ",Zgłoszenia!Q94)</f>
        <v xml:space="preserve">   </v>
      </c>
      <c r="J95" s="52"/>
      <c r="K95" s="53" t="s">
        <v>26</v>
      </c>
      <c r="L95" s="54" t="str">
        <f>IF(Zgłoszenia!S94="","",Zgłoszenia!S94)</f>
        <v/>
      </c>
      <c r="M95" s="97" t="str">
        <f>IF(Zgłoszenia!T94="","",Zgłoszenia!T94)</f>
        <v/>
      </c>
      <c r="N95" s="51"/>
      <c r="P95" t="str">
        <f t="shared" si="18"/>
        <v xml:space="preserve">   </v>
      </c>
      <c r="Q95" t="str">
        <f t="shared" si="12"/>
        <v xml:space="preserve"> </v>
      </c>
      <c r="R95" t="str">
        <f t="shared" si="13"/>
        <v xml:space="preserve">   </v>
      </c>
      <c r="S95" t="str">
        <f t="shared" si="14"/>
        <v xml:space="preserve"> </v>
      </c>
      <c r="T95" t="str">
        <f t="shared" si="15"/>
        <v xml:space="preserve">   </v>
      </c>
      <c r="U95" t="str">
        <f t="shared" si="16"/>
        <v/>
      </c>
      <c r="V95" t="str">
        <f t="shared" si="17"/>
        <v/>
      </c>
    </row>
    <row r="96" spans="1:22" x14ac:dyDescent="0.25">
      <c r="A96" s="19">
        <v>94</v>
      </c>
      <c r="B96" s="7" t="str">
        <f>Zgłoszenia!B95</f>
        <v xml:space="preserve"> </v>
      </c>
      <c r="C96" s="8" t="str">
        <f>Zgłoszenia!C95</f>
        <v xml:space="preserve"> </v>
      </c>
      <c r="D96" s="8" t="str">
        <f>IF(Zgłoszenia!G95="","",Zgłoszenia!G95)</f>
        <v xml:space="preserve"> </v>
      </c>
      <c r="E96" s="13" t="str">
        <f>IF(Zgłoszenia!I95="","",Zgłoszenia!I95)</f>
        <v xml:space="preserve"> </v>
      </c>
      <c r="F96" s="13" t="str">
        <f>IF(Zgłoszenia!J95="","",Zgłoszenia!J95)</f>
        <v xml:space="preserve"> </v>
      </c>
      <c r="G96" s="13" t="str">
        <f>IF(Zgłoszenia!N95="","",Zgłoszenia!N95)</f>
        <v xml:space="preserve"> </v>
      </c>
      <c r="H96" s="48"/>
      <c r="I96" s="15" t="str">
        <f>CONCATENATE(Zgłoszenia!P95," ",Zgłoszenia!Q95)</f>
        <v xml:space="preserve">   </v>
      </c>
      <c r="J96" s="52"/>
      <c r="K96" s="53" t="s">
        <v>26</v>
      </c>
      <c r="L96" s="54" t="str">
        <f>IF(Zgłoszenia!S95="","",Zgłoszenia!S95)</f>
        <v/>
      </c>
      <c r="M96" s="97" t="str">
        <f>IF(Zgłoszenia!T95="","",Zgłoszenia!T95)</f>
        <v/>
      </c>
      <c r="N96" s="51"/>
      <c r="P96" t="str">
        <f t="shared" si="18"/>
        <v xml:space="preserve">   </v>
      </c>
      <c r="Q96" t="str">
        <f t="shared" si="12"/>
        <v xml:space="preserve"> </v>
      </c>
      <c r="R96" t="str">
        <f t="shared" si="13"/>
        <v xml:space="preserve">   </v>
      </c>
      <c r="S96" t="str">
        <f t="shared" si="14"/>
        <v xml:space="preserve"> </v>
      </c>
      <c r="T96" t="str">
        <f t="shared" si="15"/>
        <v xml:space="preserve">   </v>
      </c>
      <c r="U96" t="str">
        <f t="shared" si="16"/>
        <v/>
      </c>
      <c r="V96" t="str">
        <f t="shared" si="17"/>
        <v/>
      </c>
    </row>
    <row r="97" spans="1:22" x14ac:dyDescent="0.25">
      <c r="A97" s="19">
        <v>95</v>
      </c>
      <c r="B97" s="7" t="str">
        <f>Zgłoszenia!B96</f>
        <v xml:space="preserve"> </v>
      </c>
      <c r="C97" s="8" t="str">
        <f>Zgłoszenia!C96</f>
        <v xml:space="preserve"> </v>
      </c>
      <c r="D97" s="8" t="str">
        <f>IF(Zgłoszenia!G96="","",Zgłoszenia!G96)</f>
        <v xml:space="preserve"> </v>
      </c>
      <c r="E97" s="13" t="str">
        <f>IF(Zgłoszenia!I96="","",Zgłoszenia!I96)</f>
        <v xml:space="preserve"> </v>
      </c>
      <c r="F97" s="13" t="str">
        <f>IF(Zgłoszenia!J96="","",Zgłoszenia!J96)</f>
        <v xml:space="preserve"> </v>
      </c>
      <c r="G97" s="13" t="str">
        <f>IF(Zgłoszenia!N96="","",Zgłoszenia!N96)</f>
        <v xml:space="preserve"> </v>
      </c>
      <c r="H97" s="48"/>
      <c r="I97" s="15" t="str">
        <f>CONCATENATE(Zgłoszenia!P96," ",Zgłoszenia!Q96)</f>
        <v xml:space="preserve">   </v>
      </c>
      <c r="J97" s="52"/>
      <c r="K97" s="53" t="s">
        <v>26</v>
      </c>
      <c r="L97" s="54" t="str">
        <f>IF(Zgłoszenia!S96="","",Zgłoszenia!S96)</f>
        <v/>
      </c>
      <c r="M97" s="97" t="str">
        <f>IF(Zgłoszenia!T96="","",Zgłoszenia!T96)</f>
        <v/>
      </c>
      <c r="N97" s="51"/>
      <c r="P97" t="str">
        <f t="shared" si="18"/>
        <v xml:space="preserve">   </v>
      </c>
      <c r="Q97" t="str">
        <f t="shared" si="12"/>
        <v xml:space="preserve"> </v>
      </c>
      <c r="R97" t="str">
        <f t="shared" si="13"/>
        <v xml:space="preserve">   </v>
      </c>
      <c r="S97" t="str">
        <f t="shared" si="14"/>
        <v xml:space="preserve"> </v>
      </c>
      <c r="T97" t="str">
        <f t="shared" si="15"/>
        <v xml:space="preserve">   </v>
      </c>
      <c r="U97" t="str">
        <f t="shared" si="16"/>
        <v/>
      </c>
      <c r="V97" t="str">
        <f t="shared" si="17"/>
        <v/>
      </c>
    </row>
    <row r="98" spans="1:22" x14ac:dyDescent="0.25">
      <c r="A98" s="19">
        <v>96</v>
      </c>
      <c r="B98" s="7" t="str">
        <f>Zgłoszenia!B97</f>
        <v xml:space="preserve"> </v>
      </c>
      <c r="C98" s="8" t="str">
        <f>Zgłoszenia!C97</f>
        <v xml:space="preserve"> </v>
      </c>
      <c r="D98" s="8" t="str">
        <f>IF(Zgłoszenia!G97="","",Zgłoszenia!G97)</f>
        <v xml:space="preserve"> </v>
      </c>
      <c r="E98" s="13" t="str">
        <f>IF(Zgłoszenia!I97="","",Zgłoszenia!I97)</f>
        <v xml:space="preserve"> </v>
      </c>
      <c r="F98" s="13" t="str">
        <f>IF(Zgłoszenia!J97="","",Zgłoszenia!J97)</f>
        <v xml:space="preserve"> </v>
      </c>
      <c r="G98" s="13" t="str">
        <f>IF(Zgłoszenia!N97="","",Zgłoszenia!N97)</f>
        <v xml:space="preserve"> </v>
      </c>
      <c r="H98" s="48"/>
      <c r="I98" s="15" t="str">
        <f>CONCATENATE(Zgłoszenia!P97," ",Zgłoszenia!Q97)</f>
        <v xml:space="preserve">   </v>
      </c>
      <c r="J98" s="52"/>
      <c r="K98" s="53" t="s">
        <v>26</v>
      </c>
      <c r="L98" s="54" t="str">
        <f>IF(Zgłoszenia!S97="","",Zgłoszenia!S97)</f>
        <v/>
      </c>
      <c r="M98" s="97" t="str">
        <f>IF(Zgłoszenia!T97="","",Zgłoszenia!T97)</f>
        <v/>
      </c>
      <c r="N98" s="51" t="s">
        <v>26</v>
      </c>
      <c r="P98" t="str">
        <f t="shared" si="18"/>
        <v xml:space="preserve">   </v>
      </c>
      <c r="Q98" t="str">
        <f t="shared" si="12"/>
        <v xml:space="preserve"> </v>
      </c>
      <c r="R98" t="str">
        <f t="shared" si="13"/>
        <v xml:space="preserve">   </v>
      </c>
      <c r="S98" t="str">
        <f t="shared" si="14"/>
        <v xml:space="preserve"> </v>
      </c>
      <c r="T98" t="str">
        <f t="shared" si="15"/>
        <v xml:space="preserve">   </v>
      </c>
      <c r="U98" t="str">
        <f t="shared" si="16"/>
        <v/>
      </c>
      <c r="V98" t="str">
        <f t="shared" si="17"/>
        <v/>
      </c>
    </row>
    <row r="99" spans="1:22" x14ac:dyDescent="0.25">
      <c r="A99" s="19">
        <v>97</v>
      </c>
      <c r="B99" s="7" t="str">
        <f>Zgłoszenia!B98</f>
        <v xml:space="preserve"> </v>
      </c>
      <c r="C99" s="8" t="str">
        <f>Zgłoszenia!C98</f>
        <v xml:space="preserve"> </v>
      </c>
      <c r="D99" s="8" t="str">
        <f>IF(Zgłoszenia!G98="","",Zgłoszenia!G98)</f>
        <v xml:space="preserve"> </v>
      </c>
      <c r="E99" s="13" t="str">
        <f>IF(Zgłoszenia!I98="","",Zgłoszenia!I98)</f>
        <v xml:space="preserve"> </v>
      </c>
      <c r="F99" s="13" t="str">
        <f>IF(Zgłoszenia!J98="","",Zgłoszenia!J98)</f>
        <v xml:space="preserve"> </v>
      </c>
      <c r="G99" s="13" t="str">
        <f>IF(Zgłoszenia!N98="","",Zgłoszenia!N98)</f>
        <v xml:space="preserve"> </v>
      </c>
      <c r="H99" s="48"/>
      <c r="I99" s="15" t="str">
        <f>CONCATENATE(Zgłoszenia!P98," ",Zgłoszenia!Q98)</f>
        <v xml:space="preserve">   </v>
      </c>
      <c r="J99" s="52"/>
      <c r="K99" s="53" t="s">
        <v>26</v>
      </c>
      <c r="L99" s="54" t="str">
        <f>IF(Zgłoszenia!S98="","",Zgłoszenia!S98)</f>
        <v/>
      </c>
      <c r="M99" s="97" t="str">
        <f>IF(Zgłoszenia!T98="","",Zgłoszenia!T98)</f>
        <v/>
      </c>
      <c r="N99" s="51"/>
      <c r="P99" t="str">
        <f t="shared" si="18"/>
        <v xml:space="preserve">   </v>
      </c>
      <c r="Q99" t="str">
        <f t="shared" si="12"/>
        <v xml:space="preserve"> </v>
      </c>
      <c r="R99" t="str">
        <f t="shared" si="13"/>
        <v xml:space="preserve">   </v>
      </c>
      <c r="S99" t="str">
        <f t="shared" si="14"/>
        <v xml:space="preserve"> </v>
      </c>
      <c r="T99" t="str">
        <f t="shared" si="15"/>
        <v xml:space="preserve">   </v>
      </c>
      <c r="U99" t="str">
        <f t="shared" si="16"/>
        <v/>
      </c>
      <c r="V99" t="str">
        <f t="shared" si="17"/>
        <v/>
      </c>
    </row>
    <row r="100" spans="1:22" x14ac:dyDescent="0.25">
      <c r="A100" s="19">
        <v>98</v>
      </c>
      <c r="B100" s="7" t="str">
        <f>Zgłoszenia!B99</f>
        <v xml:space="preserve"> </v>
      </c>
      <c r="C100" s="8" t="str">
        <f>Zgłoszenia!C99</f>
        <v xml:space="preserve"> </v>
      </c>
      <c r="D100" s="8" t="str">
        <f>IF(Zgłoszenia!G99="","",Zgłoszenia!G99)</f>
        <v xml:space="preserve"> </v>
      </c>
      <c r="E100" s="13" t="str">
        <f>IF(Zgłoszenia!I99="","",Zgłoszenia!I99)</f>
        <v xml:space="preserve"> </v>
      </c>
      <c r="F100" s="13" t="str">
        <f>IF(Zgłoszenia!J99="","",Zgłoszenia!J99)</f>
        <v xml:space="preserve"> </v>
      </c>
      <c r="G100" s="13" t="str">
        <f>IF(Zgłoszenia!N99="","",Zgłoszenia!N99)</f>
        <v xml:space="preserve"> </v>
      </c>
      <c r="H100" s="48"/>
      <c r="I100" s="15" t="str">
        <f>CONCATENATE(Zgłoszenia!P99," ",Zgłoszenia!Q99)</f>
        <v xml:space="preserve">   </v>
      </c>
      <c r="J100" s="52"/>
      <c r="K100" s="53" t="s">
        <v>26</v>
      </c>
      <c r="L100" s="54" t="str">
        <f>IF(Zgłoszenia!S99="","",Zgłoszenia!S99)</f>
        <v/>
      </c>
      <c r="M100" s="97" t="str">
        <f>IF(Zgłoszenia!T99="","",Zgłoszenia!T99)</f>
        <v/>
      </c>
      <c r="N100" s="51"/>
      <c r="P100" t="str">
        <f t="shared" si="18"/>
        <v xml:space="preserve">   </v>
      </c>
      <c r="Q100" t="str">
        <f t="shared" si="12"/>
        <v xml:space="preserve"> </v>
      </c>
      <c r="R100" t="str">
        <f t="shared" si="13"/>
        <v xml:space="preserve">   </v>
      </c>
      <c r="S100" t="str">
        <f t="shared" si="14"/>
        <v xml:space="preserve"> </v>
      </c>
      <c r="T100" t="str">
        <f t="shared" si="15"/>
        <v xml:space="preserve">   </v>
      </c>
      <c r="U100" t="str">
        <f t="shared" si="16"/>
        <v/>
      </c>
      <c r="V100" t="str">
        <f t="shared" si="17"/>
        <v/>
      </c>
    </row>
    <row r="101" spans="1:22" x14ac:dyDescent="0.25">
      <c r="A101" s="19">
        <v>99</v>
      </c>
      <c r="B101" s="7" t="str">
        <f>Zgłoszenia!B100</f>
        <v xml:space="preserve"> </v>
      </c>
      <c r="C101" s="8" t="str">
        <f>Zgłoszenia!C100</f>
        <v xml:space="preserve"> </v>
      </c>
      <c r="D101" s="8" t="str">
        <f>IF(Zgłoszenia!G100="","",Zgłoszenia!G100)</f>
        <v xml:space="preserve"> </v>
      </c>
      <c r="E101" s="13" t="str">
        <f>IF(Zgłoszenia!I100="","",Zgłoszenia!I100)</f>
        <v xml:space="preserve"> </v>
      </c>
      <c r="F101" s="13" t="str">
        <f>IF(Zgłoszenia!J100="","",Zgłoszenia!J100)</f>
        <v xml:space="preserve"> </v>
      </c>
      <c r="G101" s="13" t="str">
        <f>IF(Zgłoszenia!N100="","",Zgłoszenia!N100)</f>
        <v xml:space="preserve"> </v>
      </c>
      <c r="H101" s="48"/>
      <c r="I101" s="15" t="str">
        <f>CONCATENATE(Zgłoszenia!P100," ",Zgłoszenia!Q100)</f>
        <v xml:space="preserve">   </v>
      </c>
      <c r="J101" s="52"/>
      <c r="K101" s="53" t="s">
        <v>26</v>
      </c>
      <c r="L101" s="54" t="str">
        <f>IF(Zgłoszenia!S100="","",Zgłoszenia!S100)</f>
        <v/>
      </c>
      <c r="M101" s="97" t="str">
        <f>IF(Zgłoszenia!T100="","",Zgłoszenia!T100)</f>
        <v/>
      </c>
      <c r="N101" s="51"/>
      <c r="P101" t="str">
        <f t="shared" si="18"/>
        <v xml:space="preserve">   </v>
      </c>
      <c r="Q101" t="str">
        <f t="shared" si="12"/>
        <v xml:space="preserve"> </v>
      </c>
      <c r="R101" t="str">
        <f t="shared" si="13"/>
        <v xml:space="preserve">   </v>
      </c>
      <c r="S101" t="str">
        <f t="shared" si="14"/>
        <v xml:space="preserve"> </v>
      </c>
      <c r="T101" t="str">
        <f t="shared" si="15"/>
        <v xml:space="preserve">   </v>
      </c>
      <c r="U101" t="str">
        <f t="shared" si="16"/>
        <v/>
      </c>
      <c r="V101" t="str">
        <f t="shared" si="17"/>
        <v/>
      </c>
    </row>
    <row r="102" spans="1:22" x14ac:dyDescent="0.25">
      <c r="A102" s="19">
        <v>100</v>
      </c>
      <c r="B102" s="9" t="str">
        <f>Zgłoszenia!B101</f>
        <v xml:space="preserve"> </v>
      </c>
      <c r="C102" s="10" t="str">
        <f>Zgłoszenia!C101</f>
        <v xml:space="preserve"> </v>
      </c>
      <c r="D102" s="8" t="str">
        <f>IF(Zgłoszenia!G101="","",Zgłoszenia!G101)</f>
        <v xml:space="preserve"> </v>
      </c>
      <c r="E102" s="13" t="str">
        <f>IF(Zgłoszenia!I101="","",Zgłoszenia!I101)</f>
        <v xml:space="preserve"> </v>
      </c>
      <c r="F102" s="13" t="str">
        <f>IF(Zgłoszenia!J101="","",Zgłoszenia!J101)</f>
        <v xml:space="preserve"> </v>
      </c>
      <c r="G102" s="13" t="str">
        <f>IF(Zgłoszenia!N101="","",Zgłoszenia!N101)</f>
        <v xml:space="preserve"> </v>
      </c>
      <c r="H102" s="46"/>
      <c r="I102" s="15" t="str">
        <f>CONCATENATE(Zgłoszenia!P101," ",Zgłoszenia!Q101)</f>
        <v xml:space="preserve">   </v>
      </c>
      <c r="J102" s="55"/>
      <c r="K102" s="56" t="s">
        <v>26</v>
      </c>
      <c r="L102" s="54" t="str">
        <f>IF(Zgłoszenia!S101="","",Zgłoszenia!S101)</f>
        <v/>
      </c>
      <c r="M102" s="97" t="str">
        <f>IF(Zgłoszenia!T101="","",Zgłoszenia!T101)</f>
        <v/>
      </c>
      <c r="N102" s="51"/>
      <c r="P102" t="str">
        <f t="shared" si="18"/>
        <v xml:space="preserve">   </v>
      </c>
      <c r="Q102" t="str">
        <f t="shared" si="12"/>
        <v xml:space="preserve"> </v>
      </c>
      <c r="R102" t="str">
        <f t="shared" si="13"/>
        <v xml:space="preserve">   </v>
      </c>
      <c r="S102" t="str">
        <f t="shared" si="14"/>
        <v xml:space="preserve"> </v>
      </c>
      <c r="T102" t="str">
        <f t="shared" si="15"/>
        <v xml:space="preserve">   </v>
      </c>
      <c r="U102" t="str">
        <f t="shared" si="16"/>
        <v/>
      </c>
      <c r="V102" t="str">
        <f t="shared" si="17"/>
        <v/>
      </c>
    </row>
    <row r="103" spans="1:22" x14ac:dyDescent="0.25">
      <c r="A103" s="57"/>
      <c r="B103" s="2"/>
      <c r="C103" s="2"/>
      <c r="D103" s="2"/>
      <c r="E103" s="2"/>
      <c r="F103" s="2"/>
      <c r="G103" s="2"/>
      <c r="H103" s="2"/>
      <c r="I103" s="2"/>
      <c r="J103" s="2"/>
      <c r="K103" s="27"/>
      <c r="L103" s="2"/>
      <c r="M103" s="2"/>
      <c r="N103" s="2"/>
      <c r="P103" s="2"/>
      <c r="Q103" s="2"/>
    </row>
    <row r="104" spans="1:22" x14ac:dyDescent="0.25">
      <c r="A104" s="57"/>
      <c r="B104" s="2"/>
      <c r="C104" s="2"/>
      <c r="D104" s="2"/>
      <c r="E104" s="2"/>
      <c r="F104" s="2"/>
      <c r="G104" s="2"/>
      <c r="H104" s="2"/>
      <c r="I104" s="2" t="s">
        <v>11</v>
      </c>
      <c r="J104" s="23">
        <f>SUM(J3:J102)</f>
        <v>0</v>
      </c>
      <c r="K104" s="28"/>
      <c r="L104" s="22"/>
      <c r="M104" s="22"/>
      <c r="N104" s="2"/>
      <c r="P104" s="2"/>
      <c r="Q104" s="2"/>
    </row>
    <row r="105" spans="1:22" x14ac:dyDescent="0.25">
      <c r="A105" s="57"/>
      <c r="B105" s="2"/>
      <c r="C105" s="2"/>
      <c r="D105" s="2"/>
      <c r="E105" s="2"/>
      <c r="F105" s="2"/>
      <c r="G105" s="2"/>
      <c r="H105" s="2"/>
      <c r="I105" s="2"/>
      <c r="J105" s="2"/>
      <c r="K105" s="27"/>
      <c r="L105" s="2"/>
      <c r="M105" s="2"/>
      <c r="N105" s="2"/>
      <c r="P105" s="2"/>
      <c r="Q105" s="2"/>
    </row>
  </sheetData>
  <sheetProtection selectLockedCells="1"/>
  <sortState xmlns:xlrd2="http://schemas.microsoft.com/office/spreadsheetml/2017/richdata2" ref="AC3:AD25">
    <sortCondition ref="AC3:AC25"/>
  </sortState>
  <mergeCells count="8">
    <mergeCell ref="M1:M2"/>
    <mergeCell ref="B1:D1"/>
    <mergeCell ref="E1:G1"/>
    <mergeCell ref="J1:J2"/>
    <mergeCell ref="A1:A2"/>
    <mergeCell ref="L1:L2"/>
    <mergeCell ref="I1:I2"/>
    <mergeCell ref="K1:K2"/>
  </mergeCells>
  <conditionalFormatting sqref="N1:N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13"/>
  <sheetViews>
    <sheetView showGridLines="0" tabSelected="1" view="pageBreakPreview" topLeftCell="A7" zoomScale="85" zoomScaleNormal="85" zoomScaleSheetLayoutView="85" workbookViewId="0">
      <selection activeCell="H21" sqref="H21"/>
    </sheetView>
  </sheetViews>
  <sheetFormatPr defaultColWidth="9.140625" defaultRowHeight="15" customHeight="1" zeroHeight="1" x14ac:dyDescent="0.25"/>
  <cols>
    <col min="1" max="1" width="2.85546875" customWidth="1"/>
    <col min="2" max="2" width="8.85546875" style="29" customWidth="1"/>
    <col min="3" max="3" width="40.7109375" customWidth="1"/>
    <col min="4" max="4" width="22.7109375" customWidth="1"/>
    <col min="5" max="5" width="40.7109375" customWidth="1"/>
    <col min="6" max="6" width="22.7109375" customWidth="1"/>
    <col min="7" max="7" width="27" customWidth="1"/>
    <col min="8" max="8" width="16.140625" bestFit="1" customWidth="1"/>
    <col min="9" max="10" width="9.140625" customWidth="1"/>
  </cols>
  <sheetData>
    <row r="1" spans="2:8" x14ac:dyDescent="0.25"/>
    <row r="2" spans="2:8" x14ac:dyDescent="0.25"/>
    <row r="3" spans="2:8" x14ac:dyDescent="0.25"/>
    <row r="4" spans="2:8" x14ac:dyDescent="0.25"/>
    <row r="5" spans="2:8" x14ac:dyDescent="0.25"/>
    <row r="6" spans="2:8" x14ac:dyDescent="0.25"/>
    <row r="7" spans="2:8" x14ac:dyDescent="0.25"/>
    <row r="8" spans="2:8" x14ac:dyDescent="0.25">
      <c r="D8" s="25"/>
      <c r="F8" s="25"/>
    </row>
    <row r="9" spans="2:8" x14ac:dyDescent="0.25">
      <c r="G9" s="1"/>
    </row>
    <row r="10" spans="2:8" ht="26.25" x14ac:dyDescent="0.4">
      <c r="B10" s="126" t="s">
        <v>3</v>
      </c>
      <c r="C10" s="126"/>
      <c r="D10" s="126"/>
      <c r="E10" s="126"/>
      <c r="F10" s="126"/>
      <c r="G10" s="126"/>
      <c r="H10" s="126"/>
    </row>
    <row r="11" spans="2:8" x14ac:dyDescent="0.25">
      <c r="D11" s="24"/>
      <c r="F11" s="24" t="s">
        <v>4</v>
      </c>
      <c r="G11" s="26">
        <f ca="1">NOW()</f>
        <v>44736.529969907409</v>
      </c>
    </row>
    <row r="12" spans="2:8" x14ac:dyDescent="0.25">
      <c r="B12" s="103" t="s">
        <v>57</v>
      </c>
      <c r="C12" s="104" t="s">
        <v>0</v>
      </c>
      <c r="D12" s="104" t="s">
        <v>8</v>
      </c>
      <c r="E12" s="104" t="s">
        <v>1</v>
      </c>
      <c r="F12" s="104" t="s">
        <v>8</v>
      </c>
      <c r="G12" s="104" t="s">
        <v>2</v>
      </c>
      <c r="H12" s="104" t="s">
        <v>59</v>
      </c>
    </row>
    <row r="13" spans="2:8" ht="18.75" x14ac:dyDescent="0.3">
      <c r="B13" s="110">
        <v>1</v>
      </c>
      <c r="C13" s="105" t="str">
        <f>IF(ISNA(VLOOKUP(B13,'Lista do programu'!$N$3:$V$102,3,0)), " ",VLOOKUP(B13,'Lista do programu'!$N$3:$V$102,3,0))</f>
        <v>Tomasz Szczeciński</v>
      </c>
      <c r="D13" s="106" t="str">
        <f>IF(ISNA(VLOOKUP(B13,'Lista do programu'!$N$3:$V$102,4,0)), " ",VLOOKUP(B13,'Lista do programu'!$N$3:$V$102,4,0))</f>
        <v>NZ</v>
      </c>
      <c r="E13" s="106" t="str">
        <f>IF(ISNA(VLOOKUP(B13,'Lista do programu'!$N$3:$V$102,5,0)), " ",VLOOKUP(B13,'Lista do programu'!$N$3:$V$102,5,0))</f>
        <v>Martyna Szczecińska</v>
      </c>
      <c r="F13" s="106" t="str">
        <f>IF(ISNA(VLOOKUP(B13,'Lista do programu'!$N$3:$V$102,6,0)), " ",VLOOKUP(B13,'Lista do programu'!$N$3:$V$102,6,0))</f>
        <v/>
      </c>
      <c r="G13" s="106" t="str">
        <f>IF(ISNA(VLOOKUP(B13,'Lista do programu'!$N$3:$V$102,7,0)), " ",VLOOKUP(B13,'Lista do programu'!$N$3:$V$102,7,0))</f>
        <v>VW Golf</v>
      </c>
      <c r="H13" s="106" t="str">
        <f>IF(ISNA(VLOOKUP(B13,'Lista do programu'!$N$3:$V$102,9,0)), " ",VLOOKUP(B13,'Lista do programu'!$N$3:$V$102,9,0))</f>
        <v/>
      </c>
    </row>
    <row r="14" spans="2:8" ht="18.75" x14ac:dyDescent="0.3">
      <c r="B14" s="110">
        <v>2</v>
      </c>
      <c r="C14" s="105" t="str">
        <f>IF(ISNA(VLOOKUP(B14,'Lista do programu'!$N$3:$V$102,3,0)), " ",VLOOKUP(B14,'Lista do programu'!$N$3:$V$102,3,0))</f>
        <v>Iga Badora - Godlewska</v>
      </c>
      <c r="D14" s="106" t="str">
        <f>IF(ISNA(VLOOKUP(B14,'Lista do programu'!$N$3:$V$102,4,0)), " ",VLOOKUP(B14,'Lista do programu'!$N$3:$V$102,4,0))</f>
        <v>AK Królewski</v>
      </c>
      <c r="E14" s="106" t="str">
        <f>IF(ISNA(VLOOKUP(B14,'Lista do programu'!$N$3:$V$102,5,0)), " ",VLOOKUP(B14,'Lista do programu'!$N$3:$V$102,5,0))</f>
        <v>Paweł Machalski</v>
      </c>
      <c r="F14" s="106" t="str">
        <f>IF(ISNA(VLOOKUP(B14,'Lista do programu'!$N$3:$V$102,6,0)), " ",VLOOKUP(B14,'Lista do programu'!$N$3:$V$102,6,0))</f>
        <v>AK Królewski</v>
      </c>
      <c r="G14" s="106" t="str">
        <f>IF(ISNA(VLOOKUP(B14,'Lista do programu'!$N$3:$V$102,7,0)), " ",VLOOKUP(B14,'Lista do programu'!$N$3:$V$102,7,0))</f>
        <v>Skoda Karoq</v>
      </c>
      <c r="H14" s="106" t="str">
        <f>IF(ISNA(VLOOKUP(B14,'Lista do programu'!$N$3:$V$102,9,0)), " ",VLOOKUP(B14,'Lista do programu'!$N$3:$V$102,9,0))</f>
        <v/>
      </c>
    </row>
    <row r="15" spans="2:8" ht="18.75" x14ac:dyDescent="0.3">
      <c r="B15" s="110">
        <v>3</v>
      </c>
      <c r="C15" s="105" t="str">
        <f>IF(ISNA(VLOOKUP(B15,'Lista do programu'!$N$3:$V$102,3,0)), " ",VLOOKUP(B15,'Lista do programu'!$N$3:$V$102,3,0))</f>
        <v>Michał Paszek</v>
      </c>
      <c r="D15" s="106" t="str">
        <f>IF(ISNA(VLOOKUP(B15,'Lista do programu'!$N$3:$V$102,4,0)), " ",VLOOKUP(B15,'Lista do programu'!$N$3:$V$102,4,0))</f>
        <v>SOS PZMOT</v>
      </c>
      <c r="E15" s="106" t="str">
        <f>IF(ISNA(VLOOKUP(B15,'Lista do programu'!$N$3:$V$102,5,0)), " ",VLOOKUP(B15,'Lista do programu'!$N$3:$V$102,5,0))</f>
        <v>Agnieszka Paszek</v>
      </c>
      <c r="F15" s="106" t="str">
        <f>IF(ISNA(VLOOKUP(B15,'Lista do programu'!$N$3:$V$102,6,0)), " ",VLOOKUP(B15,'Lista do programu'!$N$3:$V$102,6,0))</f>
        <v>SOS PZMOT</v>
      </c>
      <c r="G15" s="106" t="str">
        <f>IF(ISNA(VLOOKUP(B15,'Lista do programu'!$N$3:$V$102,7,0)), " ",VLOOKUP(B15,'Lista do programu'!$N$3:$V$102,7,0))</f>
        <v>Citroen BX</v>
      </c>
      <c r="H15" s="106" t="str">
        <f>IF(ISNA(VLOOKUP(B15,'Lista do programu'!$N$3:$V$102,9,0)), " ",VLOOKUP(B15,'Lista do programu'!$N$3:$V$102,9,0))</f>
        <v/>
      </c>
    </row>
    <row r="16" spans="2:8" ht="18.75" x14ac:dyDescent="0.3">
      <c r="B16" s="110">
        <v>4</v>
      </c>
      <c r="C16" s="105" t="str">
        <f>IF(ISNA(VLOOKUP(B16,'Lista do programu'!$N$3:$V$102,3,0)), " ",VLOOKUP(B16,'Lista do programu'!$N$3:$V$102,3,0))</f>
        <v>Michał Mikulski</v>
      </c>
      <c r="D16" s="106" t="str">
        <f>IF(ISNA(VLOOKUP(B16,'Lista do programu'!$N$3:$V$102,4,0)), " ",VLOOKUP(B16,'Lista do programu'!$N$3:$V$102,4,0))</f>
        <v>NZ</v>
      </c>
      <c r="E16" s="106" t="str">
        <f>IF(ISNA(VLOOKUP(B16,'Lista do programu'!$N$3:$V$102,5,0)), " ",VLOOKUP(B16,'Lista do programu'!$N$3:$V$102,5,0))</f>
        <v>Aleksandra Mikulska</v>
      </c>
      <c r="F16" s="106" t="str">
        <f>IF(ISNA(VLOOKUP(B16,'Lista do programu'!$N$3:$V$102,6,0)), " ",VLOOKUP(B16,'Lista do programu'!$N$3:$V$102,6,0))</f>
        <v>NZ</v>
      </c>
      <c r="G16" s="106" t="str">
        <f>IF(ISNA(VLOOKUP(B16,'Lista do programu'!$N$3:$V$102,7,0)), " ",VLOOKUP(B16,'Lista do programu'!$N$3:$V$102,7,0))</f>
        <v>Ford Mondeo</v>
      </c>
      <c r="H16" s="106" t="str">
        <f>IF(ISNA(VLOOKUP(B16,'Lista do programu'!$N$3:$V$102,9,0)), " ",VLOOKUP(B16,'Lista do programu'!$N$3:$V$102,9,0))</f>
        <v/>
      </c>
    </row>
    <row r="17" spans="2:8" ht="18.75" x14ac:dyDescent="0.3">
      <c r="B17" s="110">
        <v>5</v>
      </c>
      <c r="C17" s="105" t="str">
        <f>IF(ISNA(VLOOKUP(B17,'Lista do programu'!$N$3:$V$102,3,0)), " ",VLOOKUP(B17,'Lista do programu'!$N$3:$V$102,3,0))</f>
        <v>Wojciech Puk</v>
      </c>
      <c r="D17" s="106" t="str">
        <f>IF(ISNA(VLOOKUP(B17,'Lista do programu'!$N$3:$V$102,4,0)), " ",VLOOKUP(B17,'Lista do programu'!$N$3:$V$102,4,0))</f>
        <v>AK Wielkopolski</v>
      </c>
      <c r="E17" s="106" t="str">
        <f>IF(ISNA(VLOOKUP(B17,'Lista do programu'!$N$3:$V$102,5,0)), " ",VLOOKUP(B17,'Lista do programu'!$N$3:$V$102,5,0))</f>
        <v>Leszek Karaś</v>
      </c>
      <c r="F17" s="106" t="str">
        <f>IF(ISNA(VLOOKUP(B17,'Lista do programu'!$N$3:$V$102,6,0)), " ",VLOOKUP(B17,'Lista do programu'!$N$3:$V$102,6,0))</f>
        <v>AK Polski</v>
      </c>
      <c r="G17" s="106" t="str">
        <f>IF(ISNA(VLOOKUP(B17,'Lista do programu'!$N$3:$V$102,7,0)), " ",VLOOKUP(B17,'Lista do programu'!$N$3:$V$102,7,0))</f>
        <v>Peugeot 206</v>
      </c>
      <c r="H17" s="106" t="str">
        <f>IF(ISNA(VLOOKUP(B17,'Lista do programu'!$N$3:$V$102,9,0)), " ",VLOOKUP(B17,'Lista do programu'!$N$3:$V$102,9,0))</f>
        <v/>
      </c>
    </row>
    <row r="18" spans="2:8" ht="18.75" x14ac:dyDescent="0.3">
      <c r="B18" s="110">
        <v>6</v>
      </c>
      <c r="C18" s="105" t="str">
        <f>IF(ISNA(VLOOKUP(B18,'Lista do programu'!$N$3:$V$102,3,0)), " ",VLOOKUP(B18,'Lista do programu'!$N$3:$V$102,3,0))</f>
        <v>Adam Burcewicz</v>
      </c>
      <c r="D18" s="106" t="str">
        <f>IF(ISNA(VLOOKUP(B18,'Lista do programu'!$N$3:$V$102,4,0)), " ",VLOOKUP(B18,'Lista do programu'!$N$3:$V$102,4,0))</f>
        <v>AK Polski</v>
      </c>
      <c r="E18" s="106" t="str">
        <f>IF(ISNA(VLOOKUP(B18,'Lista do programu'!$N$3:$V$102,5,0)), " ",VLOOKUP(B18,'Lista do programu'!$N$3:$V$102,5,0))</f>
        <v>Katarzyna Bilska</v>
      </c>
      <c r="F18" s="106" t="str">
        <f>IF(ISNA(VLOOKUP(B18,'Lista do programu'!$N$3:$V$102,6,0)), " ",VLOOKUP(B18,'Lista do programu'!$N$3:$V$102,6,0))</f>
        <v>NZ</v>
      </c>
      <c r="G18" s="106" t="str">
        <f>IF(ISNA(VLOOKUP(B18,'Lista do programu'!$N$3:$V$102,7,0)), " ",VLOOKUP(B18,'Lista do programu'!$N$3:$V$102,7,0))</f>
        <v>Honda Civic</v>
      </c>
      <c r="H18" s="106" t="str">
        <f>IF(ISNA(VLOOKUP(B18,'Lista do programu'!$N$3:$V$102,9,0)), " ",VLOOKUP(B18,'Lista do programu'!$N$3:$V$102,9,0))</f>
        <v/>
      </c>
    </row>
    <row r="19" spans="2:8" ht="18.75" x14ac:dyDescent="0.3">
      <c r="B19" s="110">
        <v>7</v>
      </c>
      <c r="C19" s="105" t="str">
        <f>IF(ISNA(VLOOKUP(B19,'Lista do programu'!$N$3:$V$102,3,0)), " ",VLOOKUP(B19,'Lista do programu'!$N$3:$V$102,3,0))</f>
        <v>Jacek Susła</v>
      </c>
      <c r="D19" s="106" t="str">
        <f>IF(ISNA(VLOOKUP(B19,'Lista do programu'!$N$3:$V$102,4,0)), " ",VLOOKUP(B19,'Lista do programu'!$N$3:$V$102,4,0))</f>
        <v>AK Polski</v>
      </c>
      <c r="E19" s="106" t="str">
        <f>IF(ISNA(VLOOKUP(B19,'Lista do programu'!$N$3:$V$102,5,0)), " ",VLOOKUP(B19,'Lista do programu'!$N$3:$V$102,5,0))</f>
        <v>Paweł Podbielski</v>
      </c>
      <c r="F19" s="106" t="str">
        <f>IF(ISNA(VLOOKUP(B19,'Lista do programu'!$N$3:$V$102,6,0)), " ",VLOOKUP(B19,'Lista do programu'!$N$3:$V$102,6,0))</f>
        <v>AK Królewski</v>
      </c>
      <c r="G19" s="106" t="str">
        <f>IF(ISNA(VLOOKUP(B19,'Lista do programu'!$N$3:$V$102,7,0)), " ",VLOOKUP(B19,'Lista do programu'!$N$3:$V$102,7,0))</f>
        <v>Fiat Punto</v>
      </c>
      <c r="H19" s="106" t="str">
        <f>IF(ISNA(VLOOKUP(B19,'Lista do programu'!$N$3:$V$102,9,0)), " ",VLOOKUP(B19,'Lista do programu'!$N$3:$V$102,9,0))</f>
        <v/>
      </c>
    </row>
    <row r="20" spans="2:8" ht="18.75" x14ac:dyDescent="0.3">
      <c r="B20" s="110">
        <v>8</v>
      </c>
      <c r="C20" s="105" t="str">
        <f>IF(ISNA(VLOOKUP(B20,'Lista do programu'!$N$3:$V$102,3,0)), " ",VLOOKUP(B20,'Lista do programu'!$N$3:$V$102,3,0))</f>
        <v>Karol Ropielewski</v>
      </c>
      <c r="D20" s="106" t="str">
        <f>IF(ISNA(VLOOKUP(B20,'Lista do programu'!$N$3:$V$102,4,0)), " ",VLOOKUP(B20,'Lista do programu'!$N$3:$V$102,4,0))</f>
        <v>AK Polski</v>
      </c>
      <c r="E20" s="106" t="str">
        <f>IF(ISNA(VLOOKUP(B20,'Lista do programu'!$N$3:$V$102,5,0)), " ",VLOOKUP(B20,'Lista do programu'!$N$3:$V$102,5,0))</f>
        <v>Karolina Ropielewska-Timofiejew</v>
      </c>
      <c r="F20" s="106" t="str">
        <f>IF(ISNA(VLOOKUP(B20,'Lista do programu'!$N$3:$V$102,6,0)), " ",VLOOKUP(B20,'Lista do programu'!$N$3:$V$102,6,0))</f>
        <v>AK Polski</v>
      </c>
      <c r="G20" s="106" t="str">
        <f>IF(ISNA(VLOOKUP(B20,'Lista do programu'!$N$3:$V$102,7,0)), " ",VLOOKUP(B20,'Lista do programu'!$N$3:$V$102,7,0))</f>
        <v>Renault  Koleos</v>
      </c>
      <c r="H20" s="106" t="str">
        <f>IF(ISNA(VLOOKUP(B20,'Lista do programu'!$N$3:$V$102,9,0)), " ",VLOOKUP(B20,'Lista do programu'!$N$3:$V$102,9,0))</f>
        <v/>
      </c>
    </row>
    <row r="21" spans="2:8" ht="18.75" x14ac:dyDescent="0.3">
      <c r="B21" s="110">
        <v>9</v>
      </c>
      <c r="C21" s="105" t="s">
        <v>152</v>
      </c>
      <c r="D21" s="106" t="s">
        <v>60</v>
      </c>
      <c r="E21" s="106" t="s">
        <v>153</v>
      </c>
      <c r="F21" s="106" t="s">
        <v>154</v>
      </c>
      <c r="G21" s="106" t="s">
        <v>155</v>
      </c>
      <c r="H21" s="106" t="str">
        <f>IF(ISNA(VLOOKUP(B21,'Lista do programu'!$N$3:$V$102,9,0)), " ",VLOOKUP(B21,'Lista do programu'!$N$3:$V$102,9,0))</f>
        <v/>
      </c>
    </row>
    <row r="22" spans="2:8" ht="18.75" x14ac:dyDescent="0.3">
      <c r="B22" s="110">
        <v>10</v>
      </c>
      <c r="C22" s="105" t="str">
        <f>IF(ISNA(VLOOKUP(B22,'Lista do programu'!$N$3:$V$102,3,0)), " ",VLOOKUP(B22,'Lista do programu'!$N$3:$V$102,3,0))</f>
        <v/>
      </c>
      <c r="D22" s="106" t="str">
        <f>IF(ISNA(VLOOKUP(B22,'Lista do programu'!$N$3:$V$102,4,0)), " ",VLOOKUP(B22,'Lista do programu'!$N$3:$V$102,4,0))</f>
        <v/>
      </c>
      <c r="E22" s="106" t="str">
        <f>IF(ISNA(VLOOKUP(B22,'Lista do programu'!$N$3:$V$102,5,0)), " ",VLOOKUP(B22,'Lista do programu'!$N$3:$V$102,5,0))</f>
        <v xml:space="preserve"> </v>
      </c>
      <c r="F22" s="106" t="str">
        <f>IF(ISNA(VLOOKUP(B22,'Lista do programu'!$N$3:$V$102,6,0)), " ",VLOOKUP(B22,'Lista do programu'!$N$3:$V$102,6,0))</f>
        <v/>
      </c>
      <c r="G22" s="106" t="str">
        <f>IF(ISNA(VLOOKUP(B22,'Lista do programu'!$N$3:$V$102,7,0)), " ",VLOOKUP(B22,'Lista do programu'!$N$3:$V$102,7,0))</f>
        <v xml:space="preserve"> </v>
      </c>
      <c r="H22" s="106" t="str">
        <f>IF(ISNA(VLOOKUP(B22,'Lista do programu'!$N$3:$V$102,9,0)), " ",VLOOKUP(B22,'Lista do programu'!$N$3:$V$102,9,0))</f>
        <v/>
      </c>
    </row>
    <row r="23" spans="2:8" ht="18.75" x14ac:dyDescent="0.3">
      <c r="B23" s="110">
        <v>11</v>
      </c>
      <c r="C23" s="105" t="str">
        <f>IF(ISNA(VLOOKUP(B23,'Lista do programu'!$N$3:$V$102,3,0)), " ",VLOOKUP(B23,'Lista do programu'!$N$3:$V$102,3,0))</f>
        <v/>
      </c>
      <c r="D23" s="106" t="str">
        <f>IF(ISNA(VLOOKUP(B23,'Lista do programu'!$N$3:$V$102,4,0)), " ",VLOOKUP(B23,'Lista do programu'!$N$3:$V$102,4,0))</f>
        <v/>
      </c>
      <c r="E23" s="106" t="str">
        <f>IF(ISNA(VLOOKUP(B23,'Lista do programu'!$N$3:$V$102,5,0)), " ",VLOOKUP(B23,'Lista do programu'!$N$3:$V$102,5,0))</f>
        <v xml:space="preserve"> </v>
      </c>
      <c r="F23" s="106" t="str">
        <f>IF(ISNA(VLOOKUP(B23,'Lista do programu'!$N$3:$V$102,6,0)), " ",VLOOKUP(B23,'Lista do programu'!$N$3:$V$102,6,0))</f>
        <v/>
      </c>
      <c r="G23" s="106" t="str">
        <f>IF(ISNA(VLOOKUP(B23,'Lista do programu'!$N$3:$V$102,7,0)), " ",VLOOKUP(B23,'Lista do programu'!$N$3:$V$102,7,0))</f>
        <v xml:space="preserve"> </v>
      </c>
      <c r="H23" s="106" t="str">
        <f>IF(ISNA(VLOOKUP(B23,'Lista do programu'!$N$3:$V$102,9,0)), " ",VLOOKUP(B23,'Lista do programu'!$N$3:$V$102,9,0))</f>
        <v/>
      </c>
    </row>
    <row r="24" spans="2:8" ht="18.75" x14ac:dyDescent="0.3">
      <c r="B24" s="110">
        <v>12</v>
      </c>
      <c r="C24" s="105" t="str">
        <f>IF(ISNA(VLOOKUP(B24,'Lista do programu'!$N$3:$V$102,3,0)), " ",VLOOKUP(B24,'Lista do programu'!$N$3:$V$102,3,0))</f>
        <v/>
      </c>
      <c r="D24" s="106" t="str">
        <f>IF(ISNA(VLOOKUP(B24,'Lista do programu'!$N$3:$V$102,4,0)), " ",VLOOKUP(B24,'Lista do programu'!$N$3:$V$102,4,0))</f>
        <v/>
      </c>
      <c r="E24" s="106" t="str">
        <f>IF(ISNA(VLOOKUP(B24,'Lista do programu'!$N$3:$V$102,5,0)), " ",VLOOKUP(B24,'Lista do programu'!$N$3:$V$102,5,0))</f>
        <v xml:space="preserve"> </v>
      </c>
      <c r="F24" s="106" t="str">
        <f>IF(ISNA(VLOOKUP(B24,'Lista do programu'!$N$3:$V$102,6,0)), " ",VLOOKUP(B24,'Lista do programu'!$N$3:$V$102,6,0))</f>
        <v/>
      </c>
      <c r="G24" s="106" t="str">
        <f>IF(ISNA(VLOOKUP(B24,'Lista do programu'!$N$3:$V$102,7,0)), " ",VLOOKUP(B24,'Lista do programu'!$N$3:$V$102,7,0))</f>
        <v xml:space="preserve"> </v>
      </c>
      <c r="H24" s="106" t="str">
        <f>IF(ISNA(VLOOKUP(B24,'Lista do programu'!$N$3:$V$102,9,0)), " ",VLOOKUP(B24,'Lista do programu'!$N$3:$V$102,9,0))</f>
        <v/>
      </c>
    </row>
    <row r="25" spans="2:8" ht="18.75" x14ac:dyDescent="0.3">
      <c r="B25" s="110">
        <v>13</v>
      </c>
      <c r="C25" s="105" t="str">
        <f>IF(ISNA(VLOOKUP(B25,'Lista do programu'!$N$3:$V$102,3,0)), " ",VLOOKUP(B25,'Lista do programu'!$N$3:$V$102,3,0))</f>
        <v/>
      </c>
      <c r="D25" s="106" t="str">
        <f>IF(ISNA(VLOOKUP(B25,'Lista do programu'!$N$3:$V$102,4,0)), " ",VLOOKUP(B25,'Lista do programu'!$N$3:$V$102,4,0))</f>
        <v/>
      </c>
      <c r="E25" s="106" t="str">
        <f>IF(ISNA(VLOOKUP(B25,'Lista do programu'!$N$3:$V$102,5,0)), " ",VLOOKUP(B25,'Lista do programu'!$N$3:$V$102,5,0))</f>
        <v xml:space="preserve"> </v>
      </c>
      <c r="F25" s="106" t="str">
        <f>IF(ISNA(VLOOKUP(B25,'Lista do programu'!$N$3:$V$102,6,0)), " ",VLOOKUP(B25,'Lista do programu'!$N$3:$V$102,6,0))</f>
        <v/>
      </c>
      <c r="G25" s="106" t="str">
        <f>IF(ISNA(VLOOKUP(B25,'Lista do programu'!$N$3:$V$102,7,0)), " ",VLOOKUP(B25,'Lista do programu'!$N$3:$V$102,7,0))</f>
        <v xml:space="preserve"> </v>
      </c>
      <c r="H25" s="106" t="str">
        <f>IF(ISNA(VLOOKUP(B25,'Lista do programu'!$N$3:$V$102,9,0)), " ",VLOOKUP(B25,'Lista do programu'!$N$3:$V$102,9,0))</f>
        <v/>
      </c>
    </row>
    <row r="26" spans="2:8" ht="18.75" x14ac:dyDescent="0.3">
      <c r="B26" s="110">
        <v>14</v>
      </c>
      <c r="C26" s="105" t="str">
        <f>IF(ISNA(VLOOKUP(B26,'Lista do programu'!$N$3:$V$102,3,0)), " ",VLOOKUP(B26,'Lista do programu'!$N$3:$V$102,3,0))</f>
        <v/>
      </c>
      <c r="D26" s="106" t="str">
        <f>IF(ISNA(VLOOKUP(B26,'Lista do programu'!$N$3:$V$102,4,0)), " ",VLOOKUP(B26,'Lista do programu'!$N$3:$V$102,4,0))</f>
        <v/>
      </c>
      <c r="E26" s="106" t="str">
        <f>IF(ISNA(VLOOKUP(B26,'Lista do programu'!$N$3:$V$102,5,0)), " ",VLOOKUP(B26,'Lista do programu'!$N$3:$V$102,5,0))</f>
        <v xml:space="preserve"> </v>
      </c>
      <c r="F26" s="106" t="str">
        <f>IF(ISNA(VLOOKUP(B26,'Lista do programu'!$N$3:$V$102,6,0)), " ",VLOOKUP(B26,'Lista do programu'!$N$3:$V$102,6,0))</f>
        <v/>
      </c>
      <c r="G26" s="106" t="str">
        <f>IF(ISNA(VLOOKUP(B26,'Lista do programu'!$N$3:$V$102,7,0)), " ",VLOOKUP(B26,'Lista do programu'!$N$3:$V$102,7,0))</f>
        <v xml:space="preserve"> </v>
      </c>
      <c r="H26" s="106" t="str">
        <f>IF(ISNA(VLOOKUP(B26,'Lista do programu'!$N$3:$V$102,9,0)), " ",VLOOKUP(B26,'Lista do programu'!$N$3:$V$102,9,0))</f>
        <v/>
      </c>
    </row>
    <row r="27" spans="2:8" ht="18.75" x14ac:dyDescent="0.3">
      <c r="B27" s="110">
        <v>15</v>
      </c>
      <c r="C27" s="105" t="str">
        <f>IF(ISNA(VLOOKUP(B27,'Lista do programu'!$N$3:$V$102,3,0)), " ",VLOOKUP(B27,'Lista do programu'!$N$3:$V$102,3,0))</f>
        <v/>
      </c>
      <c r="D27" s="106" t="str">
        <f>IF(ISNA(VLOOKUP(B27,'Lista do programu'!$N$3:$V$102,4,0)), " ",VLOOKUP(B27,'Lista do programu'!$N$3:$V$102,4,0))</f>
        <v/>
      </c>
      <c r="E27" s="106" t="str">
        <f>IF(ISNA(VLOOKUP(B27,'Lista do programu'!$N$3:$V$102,5,0)), " ",VLOOKUP(B27,'Lista do programu'!$N$3:$V$102,5,0))</f>
        <v xml:space="preserve"> </v>
      </c>
      <c r="F27" s="106" t="str">
        <f>IF(ISNA(VLOOKUP(B27,'Lista do programu'!$N$3:$V$102,6,0)), " ",VLOOKUP(B27,'Lista do programu'!$N$3:$V$102,6,0))</f>
        <v/>
      </c>
      <c r="G27" s="106" t="str">
        <f>IF(ISNA(VLOOKUP(B27,'Lista do programu'!$N$3:$V$102,7,0)), " ",VLOOKUP(B27,'Lista do programu'!$N$3:$V$102,7,0))</f>
        <v xml:space="preserve"> </v>
      </c>
      <c r="H27" s="106" t="str">
        <f>IF(ISNA(VLOOKUP(B27,'Lista do programu'!$N$3:$V$102,9,0)), " ",VLOOKUP(B27,'Lista do programu'!$N$3:$V$102,9,0))</f>
        <v/>
      </c>
    </row>
    <row r="28" spans="2:8" ht="18.75" x14ac:dyDescent="0.3">
      <c r="B28" s="110">
        <v>16</v>
      </c>
      <c r="C28" s="105" t="str">
        <f>IF(ISNA(VLOOKUP(B28,'Lista do programu'!$N$3:$V$102,3,0)), " ",VLOOKUP(B28,'Lista do programu'!$N$3:$V$102,3,0))</f>
        <v/>
      </c>
      <c r="D28" s="106" t="str">
        <f>IF(ISNA(VLOOKUP(B28,'Lista do programu'!$N$3:$V$102,4,0)), " ",VLOOKUP(B28,'Lista do programu'!$N$3:$V$102,4,0))</f>
        <v/>
      </c>
      <c r="E28" s="106" t="str">
        <f>IF(ISNA(VLOOKUP(B28,'Lista do programu'!$N$3:$V$102,5,0)), " ",VLOOKUP(B28,'Lista do programu'!$N$3:$V$102,5,0))</f>
        <v xml:space="preserve"> </v>
      </c>
      <c r="F28" s="106" t="str">
        <f>IF(ISNA(VLOOKUP(B28,'Lista do programu'!$N$3:$V$102,6,0)), " ",VLOOKUP(B28,'Lista do programu'!$N$3:$V$102,6,0))</f>
        <v/>
      </c>
      <c r="G28" s="106" t="str">
        <f>IF(ISNA(VLOOKUP(B28,'Lista do programu'!$N$3:$V$102,7,0)), " ",VLOOKUP(B28,'Lista do programu'!$N$3:$V$102,7,0))</f>
        <v xml:space="preserve"> </v>
      </c>
      <c r="H28" s="106" t="str">
        <f>IF(ISNA(VLOOKUP(B28,'Lista do programu'!$N$3:$V$102,9,0)), " ",VLOOKUP(B28,'Lista do programu'!$N$3:$V$102,9,0))</f>
        <v/>
      </c>
    </row>
    <row r="29" spans="2:8" ht="18.75" x14ac:dyDescent="0.3">
      <c r="B29" s="110">
        <v>17</v>
      </c>
      <c r="C29" s="105" t="str">
        <f>IF(ISNA(VLOOKUP(B29,'Lista do programu'!$N$3:$V$102,3,0)), " ",VLOOKUP(B29,'Lista do programu'!$N$3:$V$102,3,0))</f>
        <v/>
      </c>
      <c r="D29" s="106" t="str">
        <f>IF(ISNA(VLOOKUP(B29,'Lista do programu'!$N$3:$V$102,4,0)), " ",VLOOKUP(B29,'Lista do programu'!$N$3:$V$102,4,0))</f>
        <v/>
      </c>
      <c r="E29" s="106" t="str">
        <f>IF(ISNA(VLOOKUP(B29,'Lista do programu'!$N$3:$V$102,5,0)), " ",VLOOKUP(B29,'Lista do programu'!$N$3:$V$102,5,0))</f>
        <v xml:space="preserve"> </v>
      </c>
      <c r="F29" s="106" t="str">
        <f>IF(ISNA(VLOOKUP(B29,'Lista do programu'!$N$3:$V$102,6,0)), " ",VLOOKUP(B29,'Lista do programu'!$N$3:$V$102,6,0))</f>
        <v/>
      </c>
      <c r="G29" s="106" t="str">
        <f>IF(ISNA(VLOOKUP(B29,'Lista do programu'!$N$3:$V$102,7,0)), " ",VLOOKUP(B29,'Lista do programu'!$N$3:$V$102,7,0))</f>
        <v xml:space="preserve"> </v>
      </c>
      <c r="H29" s="106" t="str">
        <f>IF(ISNA(VLOOKUP(B29,'Lista do programu'!$N$3:$V$102,9,0)), " ",VLOOKUP(B29,'Lista do programu'!$N$3:$V$102,9,0))</f>
        <v/>
      </c>
    </row>
    <row r="30" spans="2:8" ht="18.75" x14ac:dyDescent="0.3">
      <c r="B30" s="110">
        <v>18</v>
      </c>
      <c r="C30" s="105" t="str">
        <f>IF(ISNA(VLOOKUP(B30,'Lista do programu'!$N$3:$V$102,3,0)), " ",VLOOKUP(B30,'Lista do programu'!$N$3:$V$102,3,0))</f>
        <v/>
      </c>
      <c r="D30" s="106" t="str">
        <f>IF(ISNA(VLOOKUP(B30,'Lista do programu'!$N$3:$V$102,4,0)), " ",VLOOKUP(B30,'Lista do programu'!$N$3:$V$102,4,0))</f>
        <v/>
      </c>
      <c r="E30" s="106" t="str">
        <f>IF(ISNA(VLOOKUP(B30,'Lista do programu'!$N$3:$V$102,5,0)), " ",VLOOKUP(B30,'Lista do programu'!$N$3:$V$102,5,0))</f>
        <v xml:space="preserve"> </v>
      </c>
      <c r="F30" s="106" t="str">
        <f>IF(ISNA(VLOOKUP(B30,'Lista do programu'!$N$3:$V$102,6,0)), " ",VLOOKUP(B30,'Lista do programu'!$N$3:$V$102,6,0))</f>
        <v/>
      </c>
      <c r="G30" s="106" t="str">
        <f>IF(ISNA(VLOOKUP(B30,'Lista do programu'!$N$3:$V$102,7,0)), " ",VLOOKUP(B30,'Lista do programu'!$N$3:$V$102,7,0))</f>
        <v xml:space="preserve"> </v>
      </c>
      <c r="H30" s="106" t="str">
        <f>IF(ISNA(VLOOKUP(B30,'Lista do programu'!$N$3:$V$102,9,0)), " ",VLOOKUP(B30,'Lista do programu'!$N$3:$V$102,9,0))</f>
        <v/>
      </c>
    </row>
    <row r="31" spans="2:8" ht="18.75" x14ac:dyDescent="0.3">
      <c r="B31" s="110">
        <v>19</v>
      </c>
      <c r="C31" s="105" t="str">
        <f>IF(ISNA(VLOOKUP(B31,'Lista do programu'!$N$3:$V$102,3,0)), " ",VLOOKUP(B31,'Lista do programu'!$N$3:$V$102,3,0))</f>
        <v/>
      </c>
      <c r="D31" s="106" t="str">
        <f>IF(ISNA(VLOOKUP(B31,'Lista do programu'!$N$3:$V$102,4,0)), " ",VLOOKUP(B31,'Lista do programu'!$N$3:$V$102,4,0))</f>
        <v/>
      </c>
      <c r="E31" s="106" t="str">
        <f>IF(ISNA(VLOOKUP(B31,'Lista do programu'!$N$3:$V$102,5,0)), " ",VLOOKUP(B31,'Lista do programu'!$N$3:$V$102,5,0))</f>
        <v xml:space="preserve"> </v>
      </c>
      <c r="F31" s="106" t="str">
        <f>IF(ISNA(VLOOKUP(B31,'Lista do programu'!$N$3:$V$102,6,0)), " ",VLOOKUP(B31,'Lista do programu'!$N$3:$V$102,6,0))</f>
        <v/>
      </c>
      <c r="G31" s="106" t="str">
        <f>IF(ISNA(VLOOKUP(B31,'Lista do programu'!$N$3:$V$102,7,0)), " ",VLOOKUP(B31,'Lista do programu'!$N$3:$V$102,7,0))</f>
        <v xml:space="preserve"> </v>
      </c>
      <c r="H31" s="106" t="str">
        <f>IF(ISNA(VLOOKUP(B31,'Lista do programu'!$N$3:$V$102,9,0)), " ",VLOOKUP(B31,'Lista do programu'!$N$3:$V$102,9,0))</f>
        <v/>
      </c>
    </row>
    <row r="32" spans="2:8" ht="18.75" x14ac:dyDescent="0.3">
      <c r="B32" s="110">
        <v>20</v>
      </c>
      <c r="C32" s="105" t="str">
        <f>IF(ISNA(VLOOKUP(B32,'Lista do programu'!$N$3:$V$102,3,0)), " ",VLOOKUP(B32,'Lista do programu'!$N$3:$V$102,3,0))</f>
        <v/>
      </c>
      <c r="D32" s="106" t="str">
        <f>IF(ISNA(VLOOKUP(B32,'Lista do programu'!$N$3:$V$102,4,0)), " ",VLOOKUP(B32,'Lista do programu'!$N$3:$V$102,4,0))</f>
        <v/>
      </c>
      <c r="E32" s="106" t="str">
        <f>IF(ISNA(VLOOKUP(B32,'Lista do programu'!$N$3:$V$102,5,0)), " ",VLOOKUP(B32,'Lista do programu'!$N$3:$V$102,5,0))</f>
        <v xml:space="preserve"> </v>
      </c>
      <c r="F32" s="106" t="str">
        <f>IF(ISNA(VLOOKUP(B32,'Lista do programu'!$N$3:$V$102,6,0)), " ",VLOOKUP(B32,'Lista do programu'!$N$3:$V$102,6,0))</f>
        <v/>
      </c>
      <c r="G32" s="106" t="str">
        <f>IF(ISNA(VLOOKUP(B32,'Lista do programu'!$N$3:$V$102,7,0)), " ",VLOOKUP(B32,'Lista do programu'!$N$3:$V$102,7,0))</f>
        <v xml:space="preserve"> </v>
      </c>
      <c r="H32" s="106" t="str">
        <f>IF(ISNA(VLOOKUP(B32,'Lista do programu'!$N$3:$V$102,9,0)), " ",VLOOKUP(B32,'Lista do programu'!$N$3:$V$102,9,0))</f>
        <v/>
      </c>
    </row>
    <row r="33" spans="2:8" ht="18.75" x14ac:dyDescent="0.3">
      <c r="B33" s="110">
        <v>21</v>
      </c>
      <c r="C33" s="105" t="str">
        <f>IF(ISNA(VLOOKUP(B33,'Lista do programu'!$N$3:$V$102,3,0)), " ",VLOOKUP(B33,'Lista do programu'!$N$3:$V$102,3,0))</f>
        <v/>
      </c>
      <c r="D33" s="106" t="str">
        <f>IF(ISNA(VLOOKUP(B33,'Lista do programu'!$N$3:$V$102,4,0)), " ",VLOOKUP(B33,'Lista do programu'!$N$3:$V$102,4,0))</f>
        <v/>
      </c>
      <c r="E33" s="106" t="str">
        <f>IF(ISNA(VLOOKUP(B33,'Lista do programu'!$N$3:$V$102,5,0)), " ",VLOOKUP(B33,'Lista do programu'!$N$3:$V$102,5,0))</f>
        <v xml:space="preserve"> </v>
      </c>
      <c r="F33" s="106" t="str">
        <f>IF(ISNA(VLOOKUP(B33,'Lista do programu'!$N$3:$V$102,6,0)), " ",VLOOKUP(B33,'Lista do programu'!$N$3:$V$102,6,0))</f>
        <v/>
      </c>
      <c r="G33" s="106" t="str">
        <f>IF(ISNA(VLOOKUP(B33,'Lista do programu'!$N$3:$V$102,7,0)), " ",VLOOKUP(B33,'Lista do programu'!$N$3:$V$102,7,0))</f>
        <v xml:space="preserve"> </v>
      </c>
      <c r="H33" s="106" t="str">
        <f>IF(ISNA(VLOOKUP(B33,'Lista do programu'!$N$3:$V$102,9,0)), " ",VLOOKUP(B33,'Lista do programu'!$N$3:$V$102,9,0))</f>
        <v/>
      </c>
    </row>
    <row r="34" spans="2:8" ht="18.75" x14ac:dyDescent="0.3">
      <c r="B34" s="110">
        <v>22</v>
      </c>
      <c r="C34" s="105" t="str">
        <f>IF(ISNA(VLOOKUP(B34,'Lista do programu'!$N$3:$V$102,3,0)), " ",VLOOKUP(B34,'Lista do programu'!$N$3:$V$102,3,0))</f>
        <v/>
      </c>
      <c r="D34" s="106" t="str">
        <f>IF(ISNA(VLOOKUP(B34,'Lista do programu'!$N$3:$V$102,4,0)), " ",VLOOKUP(B34,'Lista do programu'!$N$3:$V$102,4,0))</f>
        <v/>
      </c>
      <c r="E34" s="106" t="str">
        <f>IF(ISNA(VLOOKUP(B34,'Lista do programu'!$N$3:$V$102,5,0)), " ",VLOOKUP(B34,'Lista do programu'!$N$3:$V$102,5,0))</f>
        <v xml:space="preserve"> </v>
      </c>
      <c r="F34" s="106" t="str">
        <f>IF(ISNA(VLOOKUP(B34,'Lista do programu'!$N$3:$V$102,6,0)), " ",VLOOKUP(B34,'Lista do programu'!$N$3:$V$102,6,0))</f>
        <v/>
      </c>
      <c r="G34" s="106" t="str">
        <f>IF(ISNA(VLOOKUP(B34,'Lista do programu'!$N$3:$V$102,7,0)), " ",VLOOKUP(B34,'Lista do programu'!$N$3:$V$102,7,0))</f>
        <v xml:space="preserve"> </v>
      </c>
      <c r="H34" s="106" t="str">
        <f>IF(ISNA(VLOOKUP(B34,'Lista do programu'!$N$3:$V$102,9,0)), " ",VLOOKUP(B34,'Lista do programu'!$N$3:$V$102,9,0))</f>
        <v/>
      </c>
    </row>
    <row r="35" spans="2:8" ht="18.75" x14ac:dyDescent="0.3">
      <c r="B35" s="110">
        <v>23</v>
      </c>
      <c r="C35" s="105" t="str">
        <f>IF(ISNA(VLOOKUP(B35,'Lista do programu'!$N$3:$V$102,3,0)), " ",VLOOKUP(B35,'Lista do programu'!$N$3:$V$102,3,0))</f>
        <v/>
      </c>
      <c r="D35" s="106" t="str">
        <f>IF(ISNA(VLOOKUP(B35,'Lista do programu'!$N$3:$V$102,4,0)), " ",VLOOKUP(B35,'Lista do programu'!$N$3:$V$102,4,0))</f>
        <v/>
      </c>
      <c r="E35" s="106" t="str">
        <f>IF(ISNA(VLOOKUP(B35,'Lista do programu'!$N$3:$V$102,5,0)), " ",VLOOKUP(B35,'Lista do programu'!$N$3:$V$102,5,0))</f>
        <v xml:space="preserve"> </v>
      </c>
      <c r="F35" s="106" t="str">
        <f>IF(ISNA(VLOOKUP(B35,'Lista do programu'!$N$3:$V$102,6,0)), " ",VLOOKUP(B35,'Lista do programu'!$N$3:$V$102,6,0))</f>
        <v/>
      </c>
      <c r="G35" s="106" t="str">
        <f>IF(ISNA(VLOOKUP(B35,'Lista do programu'!$N$3:$V$102,7,0)), " ",VLOOKUP(B35,'Lista do programu'!$N$3:$V$102,7,0))</f>
        <v xml:space="preserve"> </v>
      </c>
      <c r="H35" s="106" t="str">
        <f>IF(ISNA(VLOOKUP(B35,'Lista do programu'!$N$3:$V$102,9,0)), " ",VLOOKUP(B35,'Lista do programu'!$N$3:$V$102,9,0))</f>
        <v/>
      </c>
    </row>
    <row r="36" spans="2:8" ht="18.75" x14ac:dyDescent="0.3">
      <c r="B36" s="110">
        <v>24</v>
      </c>
      <c r="C36" s="105" t="str">
        <f>IF(ISNA(VLOOKUP(B36,'Lista do programu'!$N$3:$V$102,3,0)), " ",VLOOKUP(B36,'Lista do programu'!$N$3:$V$102,3,0))</f>
        <v/>
      </c>
      <c r="D36" s="106" t="str">
        <f>IF(ISNA(VLOOKUP(B36,'Lista do programu'!$N$3:$V$102,4,0)), " ",VLOOKUP(B36,'Lista do programu'!$N$3:$V$102,4,0))</f>
        <v/>
      </c>
      <c r="E36" s="106" t="str">
        <f>IF(ISNA(VLOOKUP(B36,'Lista do programu'!$N$3:$V$102,5,0)), " ",VLOOKUP(B36,'Lista do programu'!$N$3:$V$102,5,0))</f>
        <v xml:space="preserve"> </v>
      </c>
      <c r="F36" s="106" t="str">
        <f>IF(ISNA(VLOOKUP(B36,'Lista do programu'!$N$3:$V$102,6,0)), " ",VLOOKUP(B36,'Lista do programu'!$N$3:$V$102,6,0))</f>
        <v/>
      </c>
      <c r="G36" s="106" t="str">
        <f>IF(ISNA(VLOOKUP(B36,'Lista do programu'!$N$3:$V$102,7,0)), " ",VLOOKUP(B36,'Lista do programu'!$N$3:$V$102,7,0))</f>
        <v xml:space="preserve"> </v>
      </c>
      <c r="H36" s="106" t="str">
        <f>IF(ISNA(VLOOKUP(B36,'Lista do programu'!$N$3:$V$102,9,0)), " ",VLOOKUP(B36,'Lista do programu'!$N$3:$V$102,9,0))</f>
        <v/>
      </c>
    </row>
    <row r="37" spans="2:8" ht="18.75" x14ac:dyDescent="0.3">
      <c r="B37" s="110">
        <v>25</v>
      </c>
      <c r="C37" s="105" t="str">
        <f>IF(ISNA(VLOOKUP(B37,'Lista do programu'!$N$3:$V$102,3,0)), " ",VLOOKUP(B37,'Lista do programu'!$N$3:$V$102,3,0))</f>
        <v/>
      </c>
      <c r="D37" s="106" t="str">
        <f>IF(ISNA(VLOOKUP(B37,'Lista do programu'!$N$3:$V$102,4,0)), " ",VLOOKUP(B37,'Lista do programu'!$N$3:$V$102,4,0))</f>
        <v/>
      </c>
      <c r="E37" s="106" t="str">
        <f>IF(ISNA(VLOOKUP(B37,'Lista do programu'!$N$3:$V$102,5,0)), " ",VLOOKUP(B37,'Lista do programu'!$N$3:$V$102,5,0))</f>
        <v xml:space="preserve"> </v>
      </c>
      <c r="F37" s="106" t="str">
        <f>IF(ISNA(VLOOKUP(B37,'Lista do programu'!$N$3:$V$102,6,0)), " ",VLOOKUP(B37,'Lista do programu'!$N$3:$V$102,6,0))</f>
        <v/>
      </c>
      <c r="G37" s="106" t="str">
        <f>IF(ISNA(VLOOKUP(B37,'Lista do programu'!$N$3:$V$102,7,0)), " ",VLOOKUP(B37,'Lista do programu'!$N$3:$V$102,7,0))</f>
        <v xml:space="preserve"> </v>
      </c>
      <c r="H37" s="106" t="str">
        <f>IF(ISNA(VLOOKUP(B37,'Lista do programu'!$N$3:$V$102,9,0)), " ",VLOOKUP(B37,'Lista do programu'!$N$3:$V$102,9,0))</f>
        <v/>
      </c>
    </row>
    <row r="38" spans="2:8" ht="18.75" x14ac:dyDescent="0.3">
      <c r="B38" s="110">
        <v>26</v>
      </c>
      <c r="C38" s="105" t="str">
        <f>IF(ISNA(VLOOKUP(B38,'Lista do programu'!$N$3:$V$102,3,0)), " ",VLOOKUP(B38,'Lista do programu'!$N$3:$V$102,3,0))</f>
        <v/>
      </c>
      <c r="D38" s="106" t="str">
        <f>IF(ISNA(VLOOKUP(B38,'Lista do programu'!$N$3:$V$102,4,0)), " ",VLOOKUP(B38,'Lista do programu'!$N$3:$V$102,4,0))</f>
        <v/>
      </c>
      <c r="E38" s="106" t="str">
        <f>IF(ISNA(VLOOKUP(B38,'Lista do programu'!$N$3:$V$102,5,0)), " ",VLOOKUP(B38,'Lista do programu'!$N$3:$V$102,5,0))</f>
        <v xml:space="preserve"> </v>
      </c>
      <c r="F38" s="106" t="str">
        <f>IF(ISNA(VLOOKUP(B38,'Lista do programu'!$N$3:$V$102,6,0)), " ",VLOOKUP(B38,'Lista do programu'!$N$3:$V$102,6,0))</f>
        <v/>
      </c>
      <c r="G38" s="106" t="str">
        <f>IF(ISNA(VLOOKUP(B38,'Lista do programu'!$N$3:$V$102,7,0)), " ",VLOOKUP(B38,'Lista do programu'!$N$3:$V$102,7,0))</f>
        <v xml:space="preserve"> </v>
      </c>
      <c r="H38" s="106" t="str">
        <f>IF(ISNA(VLOOKUP(B38,'Lista do programu'!$N$3:$V$102,9,0)), " ",VLOOKUP(B38,'Lista do programu'!$N$3:$V$102,9,0))</f>
        <v/>
      </c>
    </row>
    <row r="39" spans="2:8" ht="18.75" x14ac:dyDescent="0.3">
      <c r="B39" s="110">
        <v>27</v>
      </c>
      <c r="C39" s="124" t="str">
        <f>IF(ISNA(VLOOKUP(B39,'Lista do programu'!$N$3:$V$102,3,0)), " ",VLOOKUP(B39,'Lista do programu'!$N$3:$V$102,3,0))</f>
        <v/>
      </c>
      <c r="D39" s="106" t="str">
        <f>IF(ISNA(VLOOKUP(B39,'Lista do programu'!$N$3:$V$102,4,0)), " ",VLOOKUP(B39,'Lista do programu'!$N$3:$V$102,4,0))</f>
        <v/>
      </c>
      <c r="E39" s="106" t="str">
        <f>IF(ISNA(VLOOKUP(B39,'Lista do programu'!$N$3:$V$102,5,0)), " ",VLOOKUP(B39,'Lista do programu'!$N$3:$V$102,5,0))</f>
        <v xml:space="preserve"> </v>
      </c>
      <c r="F39" s="106" t="str">
        <f>IF(ISNA(VLOOKUP(B39,'Lista do programu'!$N$3:$V$102,6,0)), " ",VLOOKUP(B39,'Lista do programu'!$N$3:$V$102,6,0))</f>
        <v/>
      </c>
      <c r="G39" s="106" t="str">
        <f>IF(ISNA(VLOOKUP(B39,'Lista do programu'!$N$3:$V$102,7,0)), " ",VLOOKUP(B39,'Lista do programu'!$N$3:$V$102,7,0))</f>
        <v xml:space="preserve"> </v>
      </c>
      <c r="H39" s="106">
        <f>IF(ISNA(VLOOKUP(B39,'Lista do programu'!$N$3:$V$102,9,0)), " ",VLOOKUP(B39,'Lista do programu'!$N$3:$V$102,9,0))</f>
        <v>0</v>
      </c>
    </row>
    <row r="40" spans="2:8" ht="18.75" x14ac:dyDescent="0.3">
      <c r="B40" s="110">
        <v>28</v>
      </c>
      <c r="C40" s="105" t="str">
        <f>IF(ISNA(VLOOKUP(B40,'Lista do programu'!$N$3:$V$102,3,0)), " ",VLOOKUP(B40,'Lista do programu'!$N$3:$V$102,3,0))</f>
        <v/>
      </c>
      <c r="D40" s="106" t="str">
        <f>IF(ISNA(VLOOKUP(B40,'Lista do programu'!$N$3:$V$102,4,0)), " ",VLOOKUP(B40,'Lista do programu'!$N$3:$V$102,4,0))</f>
        <v/>
      </c>
      <c r="E40" s="106" t="str">
        <f>IF(ISNA(VLOOKUP(B40,'Lista do programu'!$N$3:$V$102,5,0)), " ",VLOOKUP(B40,'Lista do programu'!$N$3:$V$102,5,0))</f>
        <v xml:space="preserve"> </v>
      </c>
      <c r="F40" s="106" t="str">
        <f>IF(ISNA(VLOOKUP(B40,'Lista do programu'!$N$3:$V$102,6,0)), " ",VLOOKUP(B40,'Lista do programu'!$N$3:$V$102,6,0))</f>
        <v/>
      </c>
      <c r="G40" s="106" t="str">
        <f>IF(ISNA(VLOOKUP(B40,'Lista do programu'!$N$3:$V$102,7,0)), " ",VLOOKUP(B40,'Lista do programu'!$N$3:$V$102,7,0))</f>
        <v xml:space="preserve"> </v>
      </c>
      <c r="H40" s="106" t="str">
        <f>IF(ISNA(VLOOKUP(B40,'Lista do programu'!$N$3:$V$102,9,0)), " ",VLOOKUP(B40,'Lista do programu'!$N$3:$V$102,9,0))</f>
        <v/>
      </c>
    </row>
    <row r="41" spans="2:8" ht="18.75" x14ac:dyDescent="0.3">
      <c r="B41" s="110">
        <v>29</v>
      </c>
      <c r="C41" s="105" t="str">
        <f>IF(ISNA(VLOOKUP(B41,'Lista do programu'!$N$3:$V$102,3,0)), " ",VLOOKUP(B41,'Lista do programu'!$N$3:$V$102,3,0))</f>
        <v/>
      </c>
      <c r="D41" s="106" t="str">
        <f>IF(ISNA(VLOOKUP(B41,'Lista do programu'!$N$3:$V$102,4,0)), " ",VLOOKUP(B41,'Lista do programu'!$N$3:$V$102,4,0))</f>
        <v/>
      </c>
      <c r="E41" s="106" t="str">
        <f>IF(ISNA(VLOOKUP(B41,'Lista do programu'!$N$3:$V$102,5,0)), " ",VLOOKUP(B41,'Lista do programu'!$N$3:$V$102,5,0))</f>
        <v xml:space="preserve"> </v>
      </c>
      <c r="F41" s="106" t="str">
        <f>IF(ISNA(VLOOKUP(B41,'Lista do programu'!$N$3:$V$102,6,0)), " ",VLOOKUP(B41,'Lista do programu'!$N$3:$V$102,6,0))</f>
        <v/>
      </c>
      <c r="G41" s="106" t="str">
        <f>IF(ISNA(VLOOKUP(B41,'Lista do programu'!$N$3:$V$102,7,0)), " ",VLOOKUP(B41,'Lista do programu'!$N$3:$V$102,7,0))</f>
        <v xml:space="preserve"> </v>
      </c>
      <c r="H41" s="106" t="str">
        <f>IF(ISNA(VLOOKUP(B41,'Lista do programu'!$N$3:$V$102,9,0)), " ",VLOOKUP(B41,'Lista do programu'!$N$3:$V$102,9,0))</f>
        <v/>
      </c>
    </row>
    <row r="42" spans="2:8" ht="18.75" x14ac:dyDescent="0.3">
      <c r="B42" s="110">
        <v>30</v>
      </c>
      <c r="C42" s="105" t="str">
        <f>IF(ISNA(VLOOKUP(B42,'Lista do programu'!$N$3:$V$102,3,0)), " ",VLOOKUP(B42,'Lista do programu'!$N$3:$V$102,3,0))</f>
        <v/>
      </c>
      <c r="D42" s="106" t="str">
        <f>IF(ISNA(VLOOKUP(B42,'Lista do programu'!$N$3:$V$102,4,0)), " ",VLOOKUP(B42,'Lista do programu'!$N$3:$V$102,4,0))</f>
        <v/>
      </c>
      <c r="E42" s="106" t="str">
        <f>IF(ISNA(VLOOKUP(B42,'Lista do programu'!$N$3:$V$102,5,0)), " ",VLOOKUP(B42,'Lista do programu'!$N$3:$V$102,5,0))</f>
        <v xml:space="preserve"> </v>
      </c>
      <c r="F42" s="106" t="str">
        <f>IF(ISNA(VLOOKUP(B42,'Lista do programu'!$N$3:$V$102,6,0)), " ",VLOOKUP(B42,'Lista do programu'!$N$3:$V$102,6,0))</f>
        <v/>
      </c>
      <c r="G42" s="106" t="str">
        <f>IF(ISNA(VLOOKUP(B42,'Lista do programu'!$N$3:$V$102,7,0)), " ",VLOOKUP(B42,'Lista do programu'!$N$3:$V$102,7,0))</f>
        <v xml:space="preserve"> </v>
      </c>
      <c r="H42" s="106" t="str">
        <f>IF(ISNA(VLOOKUP(B42,'Lista do programu'!$N$3:$V$102,9,0)), " ",VLOOKUP(B42,'Lista do programu'!$N$3:$V$102,9,0))</f>
        <v/>
      </c>
    </row>
    <row r="43" spans="2:8" ht="18.75" customHeight="1" x14ac:dyDescent="0.3">
      <c r="B43" s="110">
        <v>31</v>
      </c>
      <c r="C43" s="106" t="str">
        <f>IF(ISNA(VLOOKUP(B43,'Lista do programu'!$N$3:$V$102,3,0)), " ",VLOOKUP(B43,'Lista do programu'!$N$3:$V$102,3,0))</f>
        <v/>
      </c>
      <c r="D43" s="106" t="str">
        <f>IF(ISNA(VLOOKUP(B43,'Lista do programu'!$N$3:$V$102,4,0)), " ",VLOOKUP(B43,'Lista do programu'!$N$3:$V$102,4,0))</f>
        <v/>
      </c>
      <c r="E43" s="106" t="str">
        <f>IF(ISNA(VLOOKUP(B43,'Lista do programu'!$N$3:$V$102,5,0)), " ",VLOOKUP(B43,'Lista do programu'!$N$3:$V$102,5,0))</f>
        <v xml:space="preserve"> </v>
      </c>
      <c r="F43" s="106" t="str">
        <f>IF(ISNA(VLOOKUP(B43,'Lista do programu'!$N$3:$V$102,6,0)), " ",VLOOKUP(B43,'Lista do programu'!$N$3:$V$102,6,0))</f>
        <v/>
      </c>
      <c r="G43" s="106" t="str">
        <f>IF(ISNA(VLOOKUP(B43,'Lista do programu'!$N$3:$V$102,7,0)), " ",VLOOKUP(B43,'Lista do programu'!$N$3:$V$102,7,0))</f>
        <v xml:space="preserve"> </v>
      </c>
      <c r="H43" s="106" t="str">
        <f>IF(ISNA(VLOOKUP(B43,'Lista do programu'!$N$3:$V$102,9,0)), " ",VLOOKUP(B43,'Lista do programu'!$N$3:$V$102,9,0))</f>
        <v/>
      </c>
    </row>
    <row r="44" spans="2:8" ht="18.75" customHeight="1" x14ac:dyDescent="0.3">
      <c r="B44" s="110">
        <v>32</v>
      </c>
      <c r="C44" s="106" t="str">
        <f>IF(ISNA(VLOOKUP(B44,'Lista do programu'!$N$3:$V$102,3,0)), " ",VLOOKUP(B44,'Lista do programu'!$N$3:$V$102,3,0))</f>
        <v/>
      </c>
      <c r="D44" s="106" t="str">
        <f>IF(ISNA(VLOOKUP(B44,'Lista do programu'!$N$3:$V$102,4,0)), " ",VLOOKUP(B44,'Lista do programu'!$N$3:$V$102,4,0))</f>
        <v/>
      </c>
      <c r="E44" s="106" t="str">
        <f>IF(ISNA(VLOOKUP(B44,'Lista do programu'!$N$3:$V$102,5,0)), " ",VLOOKUP(B44,'Lista do programu'!$N$3:$V$102,5,0))</f>
        <v xml:space="preserve"> </v>
      </c>
      <c r="F44" s="106" t="str">
        <f>IF(ISNA(VLOOKUP(B44,'Lista do programu'!$N$3:$V$102,6,0)), " ",VLOOKUP(B44,'Lista do programu'!$N$3:$V$102,6,0))</f>
        <v/>
      </c>
      <c r="G44" s="106" t="str">
        <f>IF(ISNA(VLOOKUP(B44,'Lista do programu'!$N$3:$V$102,7,0)), " ",VLOOKUP(B44,'Lista do programu'!$N$3:$V$102,7,0))</f>
        <v xml:space="preserve"> </v>
      </c>
      <c r="H44" s="106" t="str">
        <f>IF(ISNA(VLOOKUP(B44,'Lista do programu'!$N$3:$V$102,9,0)), " ",VLOOKUP(B44,'Lista do programu'!$N$3:$V$102,9,0))</f>
        <v/>
      </c>
    </row>
    <row r="45" spans="2:8" ht="18.75" customHeight="1" x14ac:dyDescent="0.3">
      <c r="B45" s="110">
        <v>33</v>
      </c>
      <c r="C45" s="106" t="str">
        <f>IF(ISNA(VLOOKUP(B45,'Lista do programu'!$N$3:$V$102,3,0)), " ",VLOOKUP(B45,'Lista do programu'!$N$3:$V$102,3,0))</f>
        <v/>
      </c>
      <c r="D45" s="106" t="str">
        <f>IF(ISNA(VLOOKUP(B45,'Lista do programu'!$N$3:$V$102,4,0)), " ",VLOOKUP(B45,'Lista do programu'!$N$3:$V$102,4,0))</f>
        <v/>
      </c>
      <c r="E45" s="106" t="str">
        <f>IF(ISNA(VLOOKUP(B45,'Lista do programu'!$N$3:$V$102,5,0)), " ",VLOOKUP(B45,'Lista do programu'!$N$3:$V$102,5,0))</f>
        <v xml:space="preserve"> </v>
      </c>
      <c r="F45" s="106" t="str">
        <f>IF(ISNA(VLOOKUP(B45,'Lista do programu'!$N$3:$V$102,6,0)), " ",VLOOKUP(B45,'Lista do programu'!$N$3:$V$102,6,0))</f>
        <v/>
      </c>
      <c r="G45" s="106" t="str">
        <f>IF(ISNA(VLOOKUP(B45,'Lista do programu'!$N$3:$V$102,7,0)), " ",VLOOKUP(B45,'Lista do programu'!$N$3:$V$102,7,0))</f>
        <v xml:space="preserve"> </v>
      </c>
      <c r="H45" s="106" t="str">
        <f>IF(ISNA(VLOOKUP(B45,'Lista do programu'!$N$3:$V$102,9,0)), " ",VLOOKUP(B45,'Lista do programu'!$N$3:$V$102,9,0))</f>
        <v/>
      </c>
    </row>
    <row r="46" spans="2:8" ht="18.75" customHeight="1" x14ac:dyDescent="0.3">
      <c r="B46" s="110">
        <v>34</v>
      </c>
      <c r="C46" s="106" t="str">
        <f>IF(ISNA(VLOOKUP(B46,'Lista do programu'!$N$3:$V$102,3,0)), " ",VLOOKUP(B46,'Lista do programu'!$N$3:$V$102,3,0))</f>
        <v/>
      </c>
      <c r="D46" s="106" t="str">
        <f>IF(ISNA(VLOOKUP(B46,'Lista do programu'!$N$3:$V$102,4,0)), " ",VLOOKUP(B46,'Lista do programu'!$N$3:$V$102,4,0))</f>
        <v/>
      </c>
      <c r="E46" s="106" t="str">
        <f>IF(ISNA(VLOOKUP(B46,'Lista do programu'!$N$3:$V$102,5,0)), " ",VLOOKUP(B46,'Lista do programu'!$N$3:$V$102,5,0))</f>
        <v xml:space="preserve"> </v>
      </c>
      <c r="F46" s="106" t="str">
        <f>IF(ISNA(VLOOKUP(B46,'Lista do programu'!$N$3:$V$102,6,0)), " ",VLOOKUP(B46,'Lista do programu'!$N$3:$V$102,6,0))</f>
        <v/>
      </c>
      <c r="G46" s="106" t="str">
        <f>IF(ISNA(VLOOKUP(B46,'Lista do programu'!$N$3:$V$102,7,0)), " ",VLOOKUP(B46,'Lista do programu'!$N$3:$V$102,7,0))</f>
        <v xml:space="preserve"> </v>
      </c>
      <c r="H46" s="106" t="str">
        <f>IF(ISNA(VLOOKUP(B46,'Lista do programu'!$N$3:$V$102,9,0)), " ",VLOOKUP(B46,'Lista do programu'!$N$3:$V$102,9,0))</f>
        <v/>
      </c>
    </row>
    <row r="47" spans="2:8" ht="18.75" customHeight="1" x14ac:dyDescent="0.3">
      <c r="B47" s="110">
        <v>35</v>
      </c>
      <c r="C47" s="106" t="str">
        <f>IF(ISNA(VLOOKUP(B47,'Lista do programu'!$N$3:$V$102,3,0)), " ",VLOOKUP(B47,'Lista do programu'!$N$3:$V$102,3,0))</f>
        <v/>
      </c>
      <c r="D47" s="106" t="str">
        <f>IF(ISNA(VLOOKUP(B47,'Lista do programu'!$N$3:$V$102,4,0)), " ",VLOOKUP(B47,'Lista do programu'!$N$3:$V$102,4,0))</f>
        <v/>
      </c>
      <c r="E47" s="106" t="str">
        <f>IF(ISNA(VLOOKUP(B47,'Lista do programu'!$N$3:$V$102,5,0)), " ",VLOOKUP(B47,'Lista do programu'!$N$3:$V$102,5,0))</f>
        <v xml:space="preserve"> </v>
      </c>
      <c r="F47" s="106" t="str">
        <f>IF(ISNA(VLOOKUP(B47,'Lista do programu'!$N$3:$V$102,6,0)), " ",VLOOKUP(B47,'Lista do programu'!$N$3:$V$102,6,0))</f>
        <v/>
      </c>
      <c r="G47" s="106" t="str">
        <f>IF(ISNA(VLOOKUP(B47,'Lista do programu'!$N$3:$V$102,7,0)), " ",VLOOKUP(B47,'Lista do programu'!$N$3:$V$102,7,0))</f>
        <v xml:space="preserve"> </v>
      </c>
      <c r="H47" s="106" t="str">
        <f>IF(ISNA(VLOOKUP(B47,'Lista do programu'!$N$3:$V$102,9,0)), " ",VLOOKUP(B47,'Lista do programu'!$N$3:$V$102,9,0))</f>
        <v/>
      </c>
    </row>
    <row r="48" spans="2:8" ht="18.75" customHeight="1" x14ac:dyDescent="0.3">
      <c r="B48" s="110">
        <v>36</v>
      </c>
      <c r="C48" s="106" t="str">
        <f>IF(ISNA(VLOOKUP(B48,'Lista do programu'!$N$3:$V$102,3,0)), " ",VLOOKUP(B48,'Lista do programu'!$N$3:$V$102,3,0))</f>
        <v/>
      </c>
      <c r="D48" s="106" t="str">
        <f>IF(ISNA(VLOOKUP(B48,'Lista do programu'!$N$3:$V$102,4,0)), " ",VLOOKUP(B48,'Lista do programu'!$N$3:$V$102,4,0))</f>
        <v/>
      </c>
      <c r="E48" s="106" t="str">
        <f>IF(ISNA(VLOOKUP(B48,'Lista do programu'!$N$3:$V$102,5,0)), " ",VLOOKUP(B48,'Lista do programu'!$N$3:$V$102,5,0))</f>
        <v xml:space="preserve"> </v>
      </c>
      <c r="F48" s="106" t="str">
        <f>IF(ISNA(VLOOKUP(B48,'Lista do programu'!$N$3:$V$102,6,0)), " ",VLOOKUP(B48,'Lista do programu'!$N$3:$V$102,6,0))</f>
        <v/>
      </c>
      <c r="G48" s="106" t="str">
        <f>IF(ISNA(VLOOKUP(B48,'Lista do programu'!$N$3:$V$102,7,0)), " ",VLOOKUP(B48,'Lista do programu'!$N$3:$V$102,7,0))</f>
        <v xml:space="preserve"> </v>
      </c>
      <c r="H48" s="106" t="str">
        <f>IF(ISNA(VLOOKUP(B48,'Lista do programu'!$N$3:$V$102,9,0)), " ",VLOOKUP(B48,'Lista do programu'!$N$3:$V$102,9,0))</f>
        <v/>
      </c>
    </row>
    <row r="49" spans="2:8" ht="18.75" customHeight="1" x14ac:dyDescent="0.3">
      <c r="B49" s="110">
        <v>37</v>
      </c>
      <c r="C49" s="106" t="str">
        <f>IF(ISNA(VLOOKUP(B49,'Lista do programu'!$N$3:$V$102,3,0)), " ",VLOOKUP(B49,'Lista do programu'!$N$3:$V$102,3,0))</f>
        <v/>
      </c>
      <c r="D49" s="106" t="str">
        <f>IF(ISNA(VLOOKUP(B49,'Lista do programu'!$N$3:$V$102,4,0)), " ",VLOOKUP(B49,'Lista do programu'!$N$3:$V$102,4,0))</f>
        <v/>
      </c>
      <c r="E49" s="106" t="str">
        <f>IF(ISNA(VLOOKUP(B49,'Lista do programu'!$N$3:$V$102,5,0)), " ",VLOOKUP(B49,'Lista do programu'!$N$3:$V$102,5,0))</f>
        <v xml:space="preserve"> </v>
      </c>
      <c r="F49" s="106" t="str">
        <f>IF(ISNA(VLOOKUP(B49,'Lista do programu'!$N$3:$V$102,6,0)), " ",VLOOKUP(B49,'Lista do programu'!$N$3:$V$102,6,0))</f>
        <v/>
      </c>
      <c r="G49" s="106" t="str">
        <f>IF(ISNA(VLOOKUP(B49,'Lista do programu'!$N$3:$V$102,7,0)), " ",VLOOKUP(B49,'Lista do programu'!$N$3:$V$102,7,0))</f>
        <v xml:space="preserve"> </v>
      </c>
      <c r="H49" s="106" t="str">
        <f>IF(ISNA(VLOOKUP(B49,'Lista do programu'!$N$3:$V$102,9,0)), " ",VLOOKUP(B49,'Lista do programu'!$N$3:$V$102,9,0))</f>
        <v/>
      </c>
    </row>
    <row r="50" spans="2:8" ht="18.75" customHeight="1" x14ac:dyDescent="0.3">
      <c r="B50" s="110">
        <v>38</v>
      </c>
      <c r="C50" s="106" t="str">
        <f>IF(ISNA(VLOOKUP(B50,'Lista do programu'!$N$3:$V$102,3,0)), " ",VLOOKUP(B50,'Lista do programu'!$N$3:$V$102,3,0))</f>
        <v/>
      </c>
      <c r="D50" s="106" t="str">
        <f>IF(ISNA(VLOOKUP(B50,'Lista do programu'!$N$3:$V$102,4,0)), " ",VLOOKUP(B50,'Lista do programu'!$N$3:$V$102,4,0))</f>
        <v/>
      </c>
      <c r="E50" s="106" t="str">
        <f>IF(ISNA(VLOOKUP(B50,'Lista do programu'!$N$3:$V$102,5,0)), " ",VLOOKUP(B50,'Lista do programu'!$N$3:$V$102,5,0))</f>
        <v xml:space="preserve"> </v>
      </c>
      <c r="F50" s="106" t="str">
        <f>IF(ISNA(VLOOKUP(B50,'Lista do programu'!$N$3:$V$102,6,0)), " ",VLOOKUP(B50,'Lista do programu'!$N$3:$V$102,6,0))</f>
        <v/>
      </c>
      <c r="G50" s="106" t="str">
        <f>IF(ISNA(VLOOKUP(B50,'Lista do programu'!$N$3:$V$102,7,0)), " ",VLOOKUP(B50,'Lista do programu'!$N$3:$V$102,7,0))</f>
        <v xml:space="preserve"> </v>
      </c>
      <c r="H50" s="106" t="str">
        <f>IF(ISNA(VLOOKUP(B50,'Lista do programu'!$N$3:$V$102,9,0)), " ",VLOOKUP(B50,'Lista do programu'!$N$3:$V$102,9,0))</f>
        <v/>
      </c>
    </row>
    <row r="51" spans="2:8" ht="18.75" customHeight="1" x14ac:dyDescent="0.3">
      <c r="B51" s="110">
        <v>39</v>
      </c>
      <c r="C51" s="106" t="str">
        <f>IF(ISNA(VLOOKUP(B51,'Lista do programu'!$N$3:$V$102,3,0)), " ",VLOOKUP(B51,'Lista do programu'!$N$3:$V$102,3,0))</f>
        <v/>
      </c>
      <c r="D51" s="106" t="str">
        <f>IF(ISNA(VLOOKUP(B51,'Lista do programu'!$N$3:$V$102,4,0)), " ",VLOOKUP(B51,'Lista do programu'!$N$3:$V$102,4,0))</f>
        <v/>
      </c>
      <c r="E51" s="106" t="str">
        <f>IF(ISNA(VLOOKUP(B51,'Lista do programu'!$N$3:$V$102,5,0)), " ",VLOOKUP(B51,'Lista do programu'!$N$3:$V$102,5,0))</f>
        <v xml:space="preserve"> </v>
      </c>
      <c r="F51" s="106" t="str">
        <f>IF(ISNA(VLOOKUP(B51,'Lista do programu'!$N$3:$V$102,6,0)), " ",VLOOKUP(B51,'Lista do programu'!$N$3:$V$102,6,0))</f>
        <v/>
      </c>
      <c r="G51" s="106" t="str">
        <f>IF(ISNA(VLOOKUP(B51,'Lista do programu'!$N$3:$V$102,7,0)), " ",VLOOKUP(B51,'Lista do programu'!$N$3:$V$102,7,0))</f>
        <v xml:space="preserve"> </v>
      </c>
      <c r="H51" s="106" t="str">
        <f>IF(ISNA(VLOOKUP(B51,'Lista do programu'!$N$3:$V$102,9,0)), " ",VLOOKUP(B51,'Lista do programu'!$N$3:$V$102,9,0))</f>
        <v/>
      </c>
    </row>
    <row r="52" spans="2:8" ht="18.75" customHeight="1" x14ac:dyDescent="0.3">
      <c r="B52" s="110">
        <v>40</v>
      </c>
      <c r="C52" s="106" t="str">
        <f>IF(ISNA(VLOOKUP(B52,'Lista do programu'!$N$3:$V$102,3,0)), " ",VLOOKUP(B52,'Lista do programu'!$N$3:$V$102,3,0))</f>
        <v/>
      </c>
      <c r="D52" s="106" t="str">
        <f>IF(ISNA(VLOOKUP(B52,'Lista do programu'!$N$3:$V$102,4,0)), " ",VLOOKUP(B52,'Lista do programu'!$N$3:$V$102,4,0))</f>
        <v/>
      </c>
      <c r="E52" s="106" t="str">
        <f>IF(ISNA(VLOOKUP(B52,'Lista do programu'!$N$3:$V$102,5,0)), " ",VLOOKUP(B52,'Lista do programu'!$N$3:$V$102,5,0))</f>
        <v xml:space="preserve"> </v>
      </c>
      <c r="F52" s="106" t="str">
        <f>IF(ISNA(VLOOKUP(B52,'Lista do programu'!$N$3:$V$102,6,0)), " ",VLOOKUP(B52,'Lista do programu'!$N$3:$V$102,6,0))</f>
        <v/>
      </c>
      <c r="G52" s="106" t="str">
        <f>IF(ISNA(VLOOKUP(B52,'Lista do programu'!$N$3:$V$102,7,0)), " ",VLOOKUP(B52,'Lista do programu'!$N$3:$V$102,7,0))</f>
        <v xml:space="preserve"> </v>
      </c>
      <c r="H52" s="106" t="str">
        <f>IF(ISNA(VLOOKUP(B52,'Lista do programu'!$N$3:$V$102,9,0)), " ",VLOOKUP(B52,'Lista do programu'!$N$3:$V$102,9,0))</f>
        <v/>
      </c>
    </row>
    <row r="53" spans="2:8" ht="18.75" customHeight="1" x14ac:dyDescent="0.3">
      <c r="B53" s="110">
        <v>41</v>
      </c>
      <c r="C53" s="106" t="str">
        <f>IF(ISNA(VLOOKUP(B53,'Lista do programu'!$N$3:$V$102,3,0)), " ",VLOOKUP(B53,'Lista do programu'!$N$3:$V$102,3,0))</f>
        <v xml:space="preserve"> </v>
      </c>
      <c r="D53" s="106" t="str">
        <f>IF(ISNA(VLOOKUP(B53,'Lista do programu'!$N$3:$V$102,4,0)), " ",VLOOKUP(B53,'Lista do programu'!$N$3:$V$102,4,0))</f>
        <v xml:space="preserve"> </v>
      </c>
      <c r="E53" s="106" t="str">
        <f>IF(ISNA(VLOOKUP(B53,'Lista do programu'!$N$3:$V$102,5,0)), " ",VLOOKUP(B53,'Lista do programu'!$N$3:$V$102,5,0))</f>
        <v xml:space="preserve"> </v>
      </c>
      <c r="F53" s="106" t="str">
        <f>IF(ISNA(VLOOKUP(B53,'Lista do programu'!$N$3:$V$102,6,0)), " ",VLOOKUP(B53,'Lista do programu'!$N$3:$V$102,6,0))</f>
        <v xml:space="preserve"> </v>
      </c>
      <c r="G53" s="106" t="str">
        <f>IF(ISNA(VLOOKUP(B53,'Lista do programu'!$N$3:$V$102,7,0)), " ",VLOOKUP(B53,'Lista do programu'!$N$3:$V$102,7,0))</f>
        <v xml:space="preserve"> </v>
      </c>
      <c r="H53" s="106" t="str">
        <f>IF(ISNA(VLOOKUP(B53,'Lista do programu'!$N$3:$V$102,9,0)), " ",VLOOKUP(B53,'Lista do programu'!$N$3:$V$102,9,0))</f>
        <v xml:space="preserve"> </v>
      </c>
    </row>
    <row r="54" spans="2:8" ht="18.75" customHeight="1" x14ac:dyDescent="0.3">
      <c r="B54" s="110">
        <v>42</v>
      </c>
      <c r="C54" s="106" t="str">
        <f>IF(ISNA(VLOOKUP(B54,'Lista do programu'!$N$3:$V$102,3,0)), " ",VLOOKUP(B54,'Lista do programu'!$N$3:$V$102,3,0))</f>
        <v xml:space="preserve"> </v>
      </c>
      <c r="D54" s="106" t="str">
        <f>IF(ISNA(VLOOKUP(B54,'Lista do programu'!$N$3:$V$102,4,0)), " ",VLOOKUP(B54,'Lista do programu'!$N$3:$V$102,4,0))</f>
        <v xml:space="preserve"> </v>
      </c>
      <c r="E54" s="106" t="str">
        <f>IF(ISNA(VLOOKUP(B54,'Lista do programu'!$N$3:$V$102,5,0)), " ",VLOOKUP(B54,'Lista do programu'!$N$3:$V$102,5,0))</f>
        <v xml:space="preserve"> </v>
      </c>
      <c r="F54" s="106" t="str">
        <f>IF(ISNA(VLOOKUP(B54,'Lista do programu'!$N$3:$V$102,6,0)), " ",VLOOKUP(B54,'Lista do programu'!$N$3:$V$102,6,0))</f>
        <v xml:space="preserve"> </v>
      </c>
      <c r="G54" s="106" t="str">
        <f>IF(ISNA(VLOOKUP(B54,'Lista do programu'!$N$3:$V$102,7,0)), " ",VLOOKUP(B54,'Lista do programu'!$N$3:$V$102,7,0))</f>
        <v xml:space="preserve"> </v>
      </c>
      <c r="H54" s="106" t="str">
        <f>IF(ISNA(VLOOKUP(B54,'Lista do programu'!$N$3:$V$102,9,0)), " ",VLOOKUP(B54,'Lista do programu'!$N$3:$V$102,9,0))</f>
        <v xml:space="preserve"> </v>
      </c>
    </row>
    <row r="55" spans="2:8" ht="18.75" customHeight="1" x14ac:dyDescent="0.3">
      <c r="B55" s="110">
        <v>43</v>
      </c>
      <c r="C55" s="106" t="str">
        <f>IF(ISNA(VLOOKUP(B55,'Lista do programu'!$N$3:$V$102,3,0)), " ",VLOOKUP(B55,'Lista do programu'!$N$3:$V$102,3,0))</f>
        <v xml:space="preserve"> </v>
      </c>
      <c r="D55" s="106" t="str">
        <f>IF(ISNA(VLOOKUP(B55,'Lista do programu'!$N$3:$V$102,4,0)), " ",VLOOKUP(B55,'Lista do programu'!$N$3:$V$102,4,0))</f>
        <v xml:space="preserve"> </v>
      </c>
      <c r="E55" s="106" t="str">
        <f>IF(ISNA(VLOOKUP(B55,'Lista do programu'!$N$3:$V$102,5,0)), " ",VLOOKUP(B55,'Lista do programu'!$N$3:$V$102,5,0))</f>
        <v xml:space="preserve"> </v>
      </c>
      <c r="F55" s="106" t="str">
        <f>IF(ISNA(VLOOKUP(B55,'Lista do programu'!$N$3:$V$102,6,0)), " ",VLOOKUP(B55,'Lista do programu'!$N$3:$V$102,6,0))</f>
        <v xml:space="preserve"> </v>
      </c>
      <c r="G55" s="106" t="str">
        <f>IF(ISNA(VLOOKUP(B55,'Lista do programu'!$N$3:$V$102,7,0)), " ",VLOOKUP(B55,'Lista do programu'!$N$3:$V$102,7,0))</f>
        <v xml:space="preserve"> </v>
      </c>
      <c r="H55" s="106" t="str">
        <f>IF(ISNA(VLOOKUP(B55,'Lista do programu'!$N$3:$V$102,9,0)), " ",VLOOKUP(B55,'Lista do programu'!$N$3:$V$102,9,0))</f>
        <v xml:space="preserve"> </v>
      </c>
    </row>
    <row r="56" spans="2:8" ht="18.75" customHeight="1" x14ac:dyDescent="0.3">
      <c r="B56" s="110">
        <v>44</v>
      </c>
      <c r="C56" s="106" t="str">
        <f>IF(ISNA(VLOOKUP(B56,'Lista do programu'!$N$3:$V$102,3,0)), " ",VLOOKUP(B56,'Lista do programu'!$N$3:$V$102,3,0))</f>
        <v xml:space="preserve"> </v>
      </c>
      <c r="D56" s="106" t="str">
        <f>IF(ISNA(VLOOKUP(B56,'Lista do programu'!$N$3:$V$102,4,0)), " ",VLOOKUP(B56,'Lista do programu'!$N$3:$V$102,4,0))</f>
        <v xml:space="preserve"> </v>
      </c>
      <c r="E56" s="106" t="str">
        <f>IF(ISNA(VLOOKUP(B56,'Lista do programu'!$N$3:$V$102,5,0)), " ",VLOOKUP(B56,'Lista do programu'!$N$3:$V$102,5,0))</f>
        <v xml:space="preserve"> </v>
      </c>
      <c r="F56" s="106" t="str">
        <f>IF(ISNA(VLOOKUP(B56,'Lista do programu'!$N$3:$V$102,6,0)), " ",VLOOKUP(B56,'Lista do programu'!$N$3:$V$102,6,0))</f>
        <v xml:space="preserve"> </v>
      </c>
      <c r="G56" s="106" t="str">
        <f>IF(ISNA(VLOOKUP(B56,'Lista do programu'!$N$3:$V$102,7,0)), " ",VLOOKUP(B56,'Lista do programu'!$N$3:$V$102,7,0))</f>
        <v xml:space="preserve"> </v>
      </c>
      <c r="H56" s="106" t="str">
        <f>IF(ISNA(VLOOKUP(B56,'Lista do programu'!$N$3:$V$102,9,0)), " ",VLOOKUP(B56,'Lista do programu'!$N$3:$V$102,9,0))</f>
        <v xml:space="preserve"> </v>
      </c>
    </row>
    <row r="57" spans="2:8" ht="18.75" customHeight="1" x14ac:dyDescent="0.3">
      <c r="B57" s="110">
        <v>45</v>
      </c>
      <c r="C57" s="106" t="str">
        <f>IF(ISNA(VLOOKUP(B57,'Lista do programu'!$N$3:$V$102,3,0)), " ",VLOOKUP(B57,'Lista do programu'!$N$3:$V$102,3,0))</f>
        <v xml:space="preserve"> </v>
      </c>
      <c r="D57" s="106" t="str">
        <f>IF(ISNA(VLOOKUP(B57,'Lista do programu'!$N$3:$V$102,4,0)), " ",VLOOKUP(B57,'Lista do programu'!$N$3:$V$102,4,0))</f>
        <v xml:space="preserve"> </v>
      </c>
      <c r="E57" s="106" t="str">
        <f>IF(ISNA(VLOOKUP(B57,'Lista do programu'!$N$3:$V$102,5,0)), " ",VLOOKUP(B57,'Lista do programu'!$N$3:$V$102,5,0))</f>
        <v xml:space="preserve"> </v>
      </c>
      <c r="F57" s="106" t="str">
        <f>IF(ISNA(VLOOKUP(B57,'Lista do programu'!$N$3:$V$102,6,0)), " ",VLOOKUP(B57,'Lista do programu'!$N$3:$V$102,6,0))</f>
        <v xml:space="preserve"> </v>
      </c>
      <c r="G57" s="106" t="str">
        <f>IF(ISNA(VLOOKUP(B57,'Lista do programu'!$N$3:$V$102,7,0)), " ",VLOOKUP(B57,'Lista do programu'!$N$3:$V$102,7,0))</f>
        <v xml:space="preserve"> </v>
      </c>
      <c r="H57" s="106" t="str">
        <f>IF(ISNA(VLOOKUP(B57,'Lista do programu'!$N$3:$V$102,9,0)), " ",VLOOKUP(B57,'Lista do programu'!$N$3:$V$102,9,0))</f>
        <v xml:space="preserve"> </v>
      </c>
    </row>
    <row r="58" spans="2:8" ht="18.75" customHeight="1" x14ac:dyDescent="0.3">
      <c r="B58" s="110">
        <v>46</v>
      </c>
      <c r="C58" s="106" t="str">
        <f>IF(ISNA(VLOOKUP(B58,'Lista do programu'!$N$3:$V$102,3,0)), " ",VLOOKUP(B58,'Lista do programu'!$N$3:$V$102,3,0))</f>
        <v xml:space="preserve"> </v>
      </c>
      <c r="D58" s="106" t="str">
        <f>IF(ISNA(VLOOKUP(B58,'Lista do programu'!$N$3:$V$102,4,0)), " ",VLOOKUP(B58,'Lista do programu'!$N$3:$V$102,4,0))</f>
        <v xml:space="preserve"> </v>
      </c>
      <c r="E58" s="106" t="str">
        <f>IF(ISNA(VLOOKUP(B58,'Lista do programu'!$N$3:$V$102,5,0)), " ",VLOOKUP(B58,'Lista do programu'!$N$3:$V$102,5,0))</f>
        <v xml:space="preserve"> </v>
      </c>
      <c r="F58" s="106" t="str">
        <f>IF(ISNA(VLOOKUP(B58,'Lista do programu'!$N$3:$V$102,6,0)), " ",VLOOKUP(B58,'Lista do programu'!$N$3:$V$102,6,0))</f>
        <v xml:space="preserve"> </v>
      </c>
      <c r="G58" s="106" t="str">
        <f>IF(ISNA(VLOOKUP(B58,'Lista do programu'!$N$3:$V$102,7,0)), " ",VLOOKUP(B58,'Lista do programu'!$N$3:$V$102,7,0))</f>
        <v xml:space="preserve"> </v>
      </c>
      <c r="H58" s="106" t="str">
        <f>IF(ISNA(VLOOKUP(B58,'Lista do programu'!$N$3:$V$102,9,0)), " ",VLOOKUP(B58,'Lista do programu'!$N$3:$V$102,9,0))</f>
        <v xml:space="preserve"> </v>
      </c>
    </row>
    <row r="59" spans="2:8" ht="18.75" customHeight="1" x14ac:dyDescent="0.3">
      <c r="B59" s="110">
        <v>47</v>
      </c>
      <c r="C59" s="106" t="str">
        <f>IF(ISNA(VLOOKUP(B59,'Lista do programu'!$N$3:$V$102,3,0)), " ",VLOOKUP(B59,'Lista do programu'!$N$3:$V$102,3,0))</f>
        <v xml:space="preserve"> </v>
      </c>
      <c r="D59" s="106" t="str">
        <f>IF(ISNA(VLOOKUP(B59,'Lista do programu'!$N$3:$V$102,4,0)), " ",VLOOKUP(B59,'Lista do programu'!$N$3:$V$102,4,0))</f>
        <v xml:space="preserve"> </v>
      </c>
      <c r="E59" s="106" t="str">
        <f>IF(ISNA(VLOOKUP(B59,'Lista do programu'!$N$3:$V$102,5,0)), " ",VLOOKUP(B59,'Lista do programu'!$N$3:$V$102,5,0))</f>
        <v xml:space="preserve"> </v>
      </c>
      <c r="F59" s="106" t="str">
        <f>IF(ISNA(VLOOKUP(B59,'Lista do programu'!$N$3:$V$102,6,0)), " ",VLOOKUP(B59,'Lista do programu'!$N$3:$V$102,6,0))</f>
        <v xml:space="preserve"> </v>
      </c>
      <c r="G59" s="106" t="str">
        <f>IF(ISNA(VLOOKUP(B59,'Lista do programu'!$N$3:$V$102,7,0)), " ",VLOOKUP(B59,'Lista do programu'!$N$3:$V$102,7,0))</f>
        <v xml:space="preserve"> </v>
      </c>
      <c r="H59" s="106" t="str">
        <f>IF(ISNA(VLOOKUP(B59,'Lista do programu'!$N$3:$V$102,9,0)), " ",VLOOKUP(B59,'Lista do programu'!$N$3:$V$102,9,0))</f>
        <v xml:space="preserve"> </v>
      </c>
    </row>
    <row r="60" spans="2:8" ht="18.75" customHeight="1" x14ac:dyDescent="0.3">
      <c r="B60" s="110">
        <v>48</v>
      </c>
      <c r="C60" s="106" t="str">
        <f>IF(ISNA(VLOOKUP(B60,'Lista do programu'!$N$3:$V$102,3,0)), " ",VLOOKUP(B60,'Lista do programu'!$N$3:$V$102,3,0))</f>
        <v xml:space="preserve"> </v>
      </c>
      <c r="D60" s="106" t="str">
        <f>IF(ISNA(VLOOKUP(B60,'Lista do programu'!$N$3:$V$102,4,0)), " ",VLOOKUP(B60,'Lista do programu'!$N$3:$V$102,4,0))</f>
        <v xml:space="preserve"> </v>
      </c>
      <c r="E60" s="106" t="str">
        <f>IF(ISNA(VLOOKUP(B60,'Lista do programu'!$N$3:$V$102,5,0)), " ",VLOOKUP(B60,'Lista do programu'!$N$3:$V$102,5,0))</f>
        <v xml:space="preserve"> </v>
      </c>
      <c r="F60" s="106" t="str">
        <f>IF(ISNA(VLOOKUP(B60,'Lista do programu'!$N$3:$V$102,6,0)), " ",VLOOKUP(B60,'Lista do programu'!$N$3:$V$102,6,0))</f>
        <v xml:space="preserve"> </v>
      </c>
      <c r="G60" s="106" t="str">
        <f>IF(ISNA(VLOOKUP(B60,'Lista do programu'!$N$3:$V$102,7,0)), " ",VLOOKUP(B60,'Lista do programu'!$N$3:$V$102,7,0))</f>
        <v xml:space="preserve"> </v>
      </c>
      <c r="H60" s="106" t="str">
        <f>IF(ISNA(VLOOKUP(B60,'Lista do programu'!$N$3:$V$102,9,0)), " ",VLOOKUP(B60,'Lista do programu'!$N$3:$V$102,9,0))</f>
        <v xml:space="preserve"> </v>
      </c>
    </row>
    <row r="61" spans="2:8" ht="18.75" customHeight="1" x14ac:dyDescent="0.3">
      <c r="B61" s="110">
        <v>49</v>
      </c>
      <c r="C61" s="106" t="str">
        <f>IF(ISNA(VLOOKUP(B61,'Lista do programu'!$N$3:$V$102,3,0)), " ",VLOOKUP(B61,'Lista do programu'!$N$3:$V$102,3,0))</f>
        <v xml:space="preserve"> </v>
      </c>
      <c r="D61" s="106" t="str">
        <f>IF(ISNA(VLOOKUP(B61,'Lista do programu'!$N$3:$V$102,4,0)), " ",VLOOKUP(B61,'Lista do programu'!$N$3:$V$102,4,0))</f>
        <v xml:space="preserve"> </v>
      </c>
      <c r="E61" s="106" t="str">
        <f>IF(ISNA(VLOOKUP(B61,'Lista do programu'!$N$3:$V$102,5,0)), " ",VLOOKUP(B61,'Lista do programu'!$N$3:$V$102,5,0))</f>
        <v xml:space="preserve"> </v>
      </c>
      <c r="F61" s="106" t="str">
        <f>IF(ISNA(VLOOKUP(B61,'Lista do programu'!$N$3:$V$102,6,0)), " ",VLOOKUP(B61,'Lista do programu'!$N$3:$V$102,6,0))</f>
        <v xml:space="preserve"> </v>
      </c>
      <c r="G61" s="106" t="str">
        <f>IF(ISNA(VLOOKUP(B61,'Lista do programu'!$N$3:$V$102,7,0)), " ",VLOOKUP(B61,'Lista do programu'!$N$3:$V$102,7,0))</f>
        <v xml:space="preserve"> </v>
      </c>
      <c r="H61" s="106" t="str">
        <f>IF(ISNA(VLOOKUP(B61,'Lista do programu'!$N$3:$V$102,9,0)), " ",VLOOKUP(B61,'Lista do programu'!$N$3:$V$102,9,0))</f>
        <v xml:space="preserve"> </v>
      </c>
    </row>
    <row r="62" spans="2:8" ht="18.75" customHeight="1" x14ac:dyDescent="0.3">
      <c r="B62" s="110">
        <v>50</v>
      </c>
      <c r="C62" s="106" t="str">
        <f>IF(ISNA(VLOOKUP(B62,'Lista do programu'!$N$3:$V$102,3,0)), " ",VLOOKUP(B62,'Lista do programu'!$N$3:$V$102,3,0))</f>
        <v xml:space="preserve"> </v>
      </c>
      <c r="D62" s="106" t="str">
        <f>IF(ISNA(VLOOKUP(B62,'Lista do programu'!$N$3:$V$102,4,0)), " ",VLOOKUP(B62,'Lista do programu'!$N$3:$V$102,4,0))</f>
        <v xml:space="preserve"> </v>
      </c>
      <c r="E62" s="106" t="str">
        <f>IF(ISNA(VLOOKUP(B62,'Lista do programu'!$N$3:$V$102,5,0)), " ",VLOOKUP(B62,'Lista do programu'!$N$3:$V$102,5,0))</f>
        <v xml:space="preserve"> </v>
      </c>
      <c r="F62" s="106" t="str">
        <f>IF(ISNA(VLOOKUP(B62,'Lista do programu'!$N$3:$V$102,6,0)), " ",VLOOKUP(B62,'Lista do programu'!$N$3:$V$102,6,0))</f>
        <v xml:space="preserve"> </v>
      </c>
      <c r="G62" s="106" t="str">
        <f>IF(ISNA(VLOOKUP(B62,'Lista do programu'!$N$3:$V$102,7,0)), " ",VLOOKUP(B62,'Lista do programu'!$N$3:$V$102,7,0))</f>
        <v xml:space="preserve"> </v>
      </c>
      <c r="H62" s="106" t="str">
        <f>IF(ISNA(VLOOKUP(B62,'Lista do programu'!$N$3:$V$102,9,0)), " ",VLOOKUP(B62,'Lista do programu'!$N$3:$V$102,9,0))</f>
        <v xml:space="preserve"> </v>
      </c>
    </row>
    <row r="63" spans="2:8" ht="18.75" customHeight="1" x14ac:dyDescent="0.3">
      <c r="B63" s="110">
        <v>51</v>
      </c>
      <c r="C63" s="106" t="str">
        <f>IF(ISNA(VLOOKUP(B63,'Lista do programu'!$N$3:$V$102,3,0)), " ",VLOOKUP(B63,'Lista do programu'!$N$3:$V$102,3,0))</f>
        <v xml:space="preserve"> </v>
      </c>
      <c r="D63" s="106" t="str">
        <f>IF(ISNA(VLOOKUP(B63,'Lista do programu'!$N$3:$V$102,4,0)), " ",VLOOKUP(B63,'Lista do programu'!$N$3:$V$102,4,0))</f>
        <v xml:space="preserve"> </v>
      </c>
      <c r="E63" s="106" t="str">
        <f>IF(ISNA(VLOOKUP(B63,'Lista do programu'!$N$3:$V$102,5,0)), " ",VLOOKUP(B63,'Lista do programu'!$N$3:$V$102,5,0))</f>
        <v xml:space="preserve"> </v>
      </c>
      <c r="F63" s="106" t="str">
        <f>IF(ISNA(VLOOKUP(B63,'Lista do programu'!$N$3:$V$102,6,0)), " ",VLOOKUP(B63,'Lista do programu'!$N$3:$V$102,6,0))</f>
        <v xml:space="preserve"> </v>
      </c>
      <c r="G63" s="106" t="str">
        <f>IF(ISNA(VLOOKUP(B63,'Lista do programu'!$N$3:$V$102,7,0)), " ",VLOOKUP(B63,'Lista do programu'!$N$3:$V$102,7,0))</f>
        <v xml:space="preserve"> </v>
      </c>
      <c r="H63" s="106" t="str">
        <f>IF(ISNA(VLOOKUP(B63,'Lista do programu'!$N$3:$V$102,9,0)), " ",VLOOKUP(B63,'Lista do programu'!$N$3:$V$102,9,0))</f>
        <v xml:space="preserve"> </v>
      </c>
    </row>
    <row r="64" spans="2:8" ht="18.75" customHeight="1" x14ac:dyDescent="0.3">
      <c r="B64" s="110">
        <v>52</v>
      </c>
      <c r="C64" s="106" t="str">
        <f>IF(ISNA(VLOOKUP(B64,'Lista do programu'!$N$3:$V$102,3,0)), " ",VLOOKUP(B64,'Lista do programu'!$N$3:$V$102,3,0))</f>
        <v xml:space="preserve"> </v>
      </c>
      <c r="D64" s="106" t="str">
        <f>IF(ISNA(VLOOKUP(B64,'Lista do programu'!$N$3:$V$102,4,0)), " ",VLOOKUP(B64,'Lista do programu'!$N$3:$V$102,4,0))</f>
        <v xml:space="preserve"> </v>
      </c>
      <c r="E64" s="106" t="str">
        <f>IF(ISNA(VLOOKUP(B64,'Lista do programu'!$N$3:$V$102,5,0)), " ",VLOOKUP(B64,'Lista do programu'!$N$3:$V$102,5,0))</f>
        <v xml:space="preserve"> </v>
      </c>
      <c r="F64" s="106" t="str">
        <f>IF(ISNA(VLOOKUP(B64,'Lista do programu'!$N$3:$V$102,6,0)), " ",VLOOKUP(B64,'Lista do programu'!$N$3:$V$102,6,0))</f>
        <v xml:space="preserve"> </v>
      </c>
      <c r="G64" s="106" t="str">
        <f>IF(ISNA(VLOOKUP(B64,'Lista do programu'!$N$3:$V$102,7,0)), " ",VLOOKUP(B64,'Lista do programu'!$N$3:$V$102,7,0))</f>
        <v xml:space="preserve"> </v>
      </c>
      <c r="H64" s="106" t="str">
        <f>IF(ISNA(VLOOKUP(B64,'Lista do programu'!$N$3:$V$102,9,0)), " ",VLOOKUP(B64,'Lista do programu'!$N$3:$V$102,9,0))</f>
        <v xml:space="preserve"> </v>
      </c>
    </row>
    <row r="65" spans="2:8" ht="18.75" customHeight="1" x14ac:dyDescent="0.3">
      <c r="B65" s="110">
        <v>53</v>
      </c>
      <c r="C65" s="106" t="str">
        <f>IF(ISNA(VLOOKUP(B65,'Lista do programu'!$N$3:$V$102,3,0)), " ",VLOOKUP(B65,'Lista do programu'!$N$3:$V$102,3,0))</f>
        <v xml:space="preserve"> </v>
      </c>
      <c r="D65" s="106" t="str">
        <f>IF(ISNA(VLOOKUP(B65,'Lista do programu'!$N$3:$V$102,4,0)), " ",VLOOKUP(B65,'Lista do programu'!$N$3:$V$102,4,0))</f>
        <v xml:space="preserve"> </v>
      </c>
      <c r="E65" s="106" t="str">
        <f>IF(ISNA(VLOOKUP(B65,'Lista do programu'!$N$3:$V$102,5,0)), " ",VLOOKUP(B65,'Lista do programu'!$N$3:$V$102,5,0))</f>
        <v xml:space="preserve"> </v>
      </c>
      <c r="F65" s="106" t="str">
        <f>IF(ISNA(VLOOKUP(B65,'Lista do programu'!$N$3:$V$102,6,0)), " ",VLOOKUP(B65,'Lista do programu'!$N$3:$V$102,6,0))</f>
        <v xml:space="preserve"> </v>
      </c>
      <c r="G65" s="106" t="str">
        <f>IF(ISNA(VLOOKUP(B65,'Lista do programu'!$N$3:$V$102,7,0)), " ",VLOOKUP(B65,'Lista do programu'!$N$3:$V$102,7,0))</f>
        <v xml:space="preserve"> </v>
      </c>
      <c r="H65" s="106" t="str">
        <f>IF(ISNA(VLOOKUP(B65,'Lista do programu'!$N$3:$V$102,9,0)), " ",VLOOKUP(B65,'Lista do programu'!$N$3:$V$102,9,0))</f>
        <v xml:space="preserve"> </v>
      </c>
    </row>
    <row r="66" spans="2:8" ht="18.75" customHeight="1" x14ac:dyDescent="0.3">
      <c r="B66" s="110">
        <v>54</v>
      </c>
      <c r="C66" s="106" t="str">
        <f>IF(ISNA(VLOOKUP(B66,'Lista do programu'!$N$3:$V$102,3,0)), " ",VLOOKUP(B66,'Lista do programu'!$N$3:$V$102,3,0))</f>
        <v xml:space="preserve"> </v>
      </c>
      <c r="D66" s="106" t="str">
        <f>IF(ISNA(VLOOKUP(B66,'Lista do programu'!$N$3:$V$102,4,0)), " ",VLOOKUP(B66,'Lista do programu'!$N$3:$V$102,4,0))</f>
        <v xml:space="preserve"> </v>
      </c>
      <c r="E66" s="106" t="str">
        <f>IF(ISNA(VLOOKUP(B66,'Lista do programu'!$N$3:$V$102,5,0)), " ",VLOOKUP(B66,'Lista do programu'!$N$3:$V$102,5,0))</f>
        <v xml:space="preserve"> </v>
      </c>
      <c r="F66" s="106" t="str">
        <f>IF(ISNA(VLOOKUP(B66,'Lista do programu'!$N$3:$V$102,6,0)), " ",VLOOKUP(B66,'Lista do programu'!$N$3:$V$102,6,0))</f>
        <v xml:space="preserve"> </v>
      </c>
      <c r="G66" s="106" t="str">
        <f>IF(ISNA(VLOOKUP(B66,'Lista do programu'!$N$3:$V$102,7,0)), " ",VLOOKUP(B66,'Lista do programu'!$N$3:$V$102,7,0))</f>
        <v xml:space="preserve"> </v>
      </c>
      <c r="H66" s="106" t="str">
        <f>IF(ISNA(VLOOKUP(B66,'Lista do programu'!$N$3:$V$102,9,0)), " ",VLOOKUP(B66,'Lista do programu'!$N$3:$V$102,9,0))</f>
        <v xml:space="preserve"> </v>
      </c>
    </row>
    <row r="67" spans="2:8" ht="18.75" customHeight="1" x14ac:dyDescent="0.3">
      <c r="B67" s="110">
        <v>55</v>
      </c>
      <c r="C67" s="106" t="str">
        <f>IF(ISNA(VLOOKUP(B67,'Lista do programu'!$N$3:$V$102,3,0)), " ",VLOOKUP(B67,'Lista do programu'!$N$3:$V$102,3,0))</f>
        <v xml:space="preserve"> </v>
      </c>
      <c r="D67" s="106" t="str">
        <f>IF(ISNA(VLOOKUP(B67,'Lista do programu'!$N$3:$V$102,4,0)), " ",VLOOKUP(B67,'Lista do programu'!$N$3:$V$102,4,0))</f>
        <v xml:space="preserve"> </v>
      </c>
      <c r="E67" s="106" t="str">
        <f>IF(ISNA(VLOOKUP(B67,'Lista do programu'!$N$3:$V$102,5,0)), " ",VLOOKUP(B67,'Lista do programu'!$N$3:$V$102,5,0))</f>
        <v xml:space="preserve"> </v>
      </c>
      <c r="F67" s="106" t="str">
        <f>IF(ISNA(VLOOKUP(B67,'Lista do programu'!$N$3:$V$102,6,0)), " ",VLOOKUP(B67,'Lista do programu'!$N$3:$V$102,6,0))</f>
        <v xml:space="preserve"> </v>
      </c>
      <c r="G67" s="106" t="str">
        <f>IF(ISNA(VLOOKUP(B67,'Lista do programu'!$N$3:$V$102,7,0)), " ",VLOOKUP(B67,'Lista do programu'!$N$3:$V$102,7,0))</f>
        <v xml:space="preserve"> </v>
      </c>
      <c r="H67" s="106" t="str">
        <f>IF(ISNA(VLOOKUP(B67,'Lista do programu'!$N$3:$V$102,9,0)), " ",VLOOKUP(B67,'Lista do programu'!$N$3:$V$102,9,0))</f>
        <v xml:space="preserve"> </v>
      </c>
    </row>
    <row r="68" spans="2:8" ht="18.75" customHeight="1" x14ac:dyDescent="0.3">
      <c r="B68" s="110">
        <v>56</v>
      </c>
      <c r="C68" s="106" t="str">
        <f>IF(ISNA(VLOOKUP(B68,'Lista do programu'!$N$3:$V$102,3,0)), " ",VLOOKUP(B68,'Lista do programu'!$N$3:$V$102,3,0))</f>
        <v xml:space="preserve"> </v>
      </c>
      <c r="D68" s="106" t="str">
        <f>IF(ISNA(VLOOKUP(B68,'Lista do programu'!$N$3:$V$102,4,0)), " ",VLOOKUP(B68,'Lista do programu'!$N$3:$V$102,4,0))</f>
        <v xml:space="preserve"> </v>
      </c>
      <c r="E68" s="106" t="str">
        <f>IF(ISNA(VLOOKUP(B68,'Lista do programu'!$N$3:$V$102,5,0)), " ",VLOOKUP(B68,'Lista do programu'!$N$3:$V$102,5,0))</f>
        <v xml:space="preserve"> </v>
      </c>
      <c r="F68" s="106" t="str">
        <f>IF(ISNA(VLOOKUP(B68,'Lista do programu'!$N$3:$V$102,6,0)), " ",VLOOKUP(B68,'Lista do programu'!$N$3:$V$102,6,0))</f>
        <v xml:space="preserve"> </v>
      </c>
      <c r="G68" s="106" t="str">
        <f>IF(ISNA(VLOOKUP(B68,'Lista do programu'!$N$3:$V$102,7,0)), " ",VLOOKUP(B68,'Lista do programu'!$N$3:$V$102,7,0))</f>
        <v xml:space="preserve"> </v>
      </c>
      <c r="H68" s="106" t="str">
        <f>IF(ISNA(VLOOKUP(B68,'Lista do programu'!$N$3:$V$102,9,0)), " ",VLOOKUP(B68,'Lista do programu'!$N$3:$V$102,9,0))</f>
        <v xml:space="preserve"> </v>
      </c>
    </row>
    <row r="69" spans="2:8" ht="18.75" customHeight="1" x14ac:dyDescent="0.3">
      <c r="B69" s="110">
        <v>57</v>
      </c>
      <c r="C69" s="106" t="str">
        <f>IF(ISNA(VLOOKUP(B69,'Lista do programu'!$N$3:$V$102,3,0)), " ",VLOOKUP(B69,'Lista do programu'!$N$3:$V$102,3,0))</f>
        <v xml:space="preserve"> </v>
      </c>
      <c r="D69" s="106" t="str">
        <f>IF(ISNA(VLOOKUP(B69,'Lista do programu'!$N$3:$V$102,4,0)), " ",VLOOKUP(B69,'Lista do programu'!$N$3:$V$102,4,0))</f>
        <v xml:space="preserve"> </v>
      </c>
      <c r="E69" s="106" t="str">
        <f>IF(ISNA(VLOOKUP(B69,'Lista do programu'!$N$3:$V$102,5,0)), " ",VLOOKUP(B69,'Lista do programu'!$N$3:$V$102,5,0))</f>
        <v xml:space="preserve"> </v>
      </c>
      <c r="F69" s="106" t="str">
        <f>IF(ISNA(VLOOKUP(B69,'Lista do programu'!$N$3:$V$102,6,0)), " ",VLOOKUP(B69,'Lista do programu'!$N$3:$V$102,6,0))</f>
        <v xml:space="preserve"> </v>
      </c>
      <c r="G69" s="106" t="str">
        <f>IF(ISNA(VLOOKUP(B69,'Lista do programu'!$N$3:$V$102,7,0)), " ",VLOOKUP(B69,'Lista do programu'!$N$3:$V$102,7,0))</f>
        <v xml:space="preserve"> </v>
      </c>
      <c r="H69" s="106" t="str">
        <f>IF(ISNA(VLOOKUP(B69,'Lista do programu'!$N$3:$V$102,9,0)), " ",VLOOKUP(B69,'Lista do programu'!$N$3:$V$102,9,0))</f>
        <v xml:space="preserve"> </v>
      </c>
    </row>
    <row r="70" spans="2:8" ht="18.75" customHeight="1" x14ac:dyDescent="0.3">
      <c r="B70" s="110">
        <v>58</v>
      </c>
      <c r="C70" s="106" t="str">
        <f>IF(ISNA(VLOOKUP(B70,'Lista do programu'!$N$3:$V$102,3,0)), " ",VLOOKUP(B70,'Lista do programu'!$N$3:$V$102,3,0))</f>
        <v xml:space="preserve"> </v>
      </c>
      <c r="D70" s="106" t="str">
        <f>IF(ISNA(VLOOKUP(B70,'Lista do programu'!$N$3:$V$102,4,0)), " ",VLOOKUP(B70,'Lista do programu'!$N$3:$V$102,4,0))</f>
        <v xml:space="preserve"> </v>
      </c>
      <c r="E70" s="106" t="str">
        <f>IF(ISNA(VLOOKUP(B70,'Lista do programu'!$N$3:$V$102,5,0)), " ",VLOOKUP(B70,'Lista do programu'!$N$3:$V$102,5,0))</f>
        <v xml:space="preserve"> </v>
      </c>
      <c r="F70" s="106" t="str">
        <f>IF(ISNA(VLOOKUP(B70,'Lista do programu'!$N$3:$V$102,6,0)), " ",VLOOKUP(B70,'Lista do programu'!$N$3:$V$102,6,0))</f>
        <v xml:space="preserve"> </v>
      </c>
      <c r="G70" s="106" t="str">
        <f>IF(ISNA(VLOOKUP(B70,'Lista do programu'!$N$3:$V$102,7,0)), " ",VLOOKUP(B70,'Lista do programu'!$N$3:$V$102,7,0))</f>
        <v xml:space="preserve"> </v>
      </c>
      <c r="H70" s="106" t="str">
        <f>IF(ISNA(VLOOKUP(B70,'Lista do programu'!$N$3:$V$102,9,0)), " ",VLOOKUP(B70,'Lista do programu'!$N$3:$V$102,9,0))</f>
        <v xml:space="preserve"> </v>
      </c>
    </row>
    <row r="71" spans="2:8" ht="18.75" customHeight="1" x14ac:dyDescent="0.3">
      <c r="B71" s="110">
        <v>59</v>
      </c>
      <c r="C71" s="106" t="str">
        <f>IF(ISNA(VLOOKUP(B71,'Lista do programu'!$N$3:$V$102,3,0)), " ",VLOOKUP(B71,'Lista do programu'!$N$3:$V$102,3,0))</f>
        <v xml:space="preserve"> </v>
      </c>
      <c r="D71" s="106" t="str">
        <f>IF(ISNA(VLOOKUP(B71,'Lista do programu'!$N$3:$V$102,4,0)), " ",VLOOKUP(B71,'Lista do programu'!$N$3:$V$102,4,0))</f>
        <v xml:space="preserve"> </v>
      </c>
      <c r="E71" s="106" t="str">
        <f>IF(ISNA(VLOOKUP(B71,'Lista do programu'!$N$3:$V$102,5,0)), " ",VLOOKUP(B71,'Lista do programu'!$N$3:$V$102,5,0))</f>
        <v xml:space="preserve"> </v>
      </c>
      <c r="F71" s="106" t="str">
        <f>IF(ISNA(VLOOKUP(B71,'Lista do programu'!$N$3:$V$102,6,0)), " ",VLOOKUP(B71,'Lista do programu'!$N$3:$V$102,6,0))</f>
        <v xml:space="preserve"> </v>
      </c>
      <c r="G71" s="106" t="str">
        <f>IF(ISNA(VLOOKUP(B71,'Lista do programu'!$N$3:$V$102,7,0)), " ",VLOOKUP(B71,'Lista do programu'!$N$3:$V$102,7,0))</f>
        <v xml:space="preserve"> </v>
      </c>
      <c r="H71" s="106" t="str">
        <f>IF(ISNA(VLOOKUP(B71,'Lista do programu'!$N$3:$V$102,9,0)), " ",VLOOKUP(B71,'Lista do programu'!$N$3:$V$102,9,0))</f>
        <v xml:space="preserve"> </v>
      </c>
    </row>
    <row r="72" spans="2:8" ht="18.75" customHeight="1" x14ac:dyDescent="0.3">
      <c r="B72" s="110">
        <v>60</v>
      </c>
      <c r="C72" s="106" t="str">
        <f>IF(ISNA(VLOOKUP(B72,'Lista do programu'!$N$3:$V$102,3,0)), " ",VLOOKUP(B72,'Lista do programu'!$N$3:$V$102,3,0))</f>
        <v xml:space="preserve"> </v>
      </c>
      <c r="D72" s="106" t="str">
        <f>IF(ISNA(VLOOKUP(B72,'Lista do programu'!$N$3:$V$102,4,0)), " ",VLOOKUP(B72,'Lista do programu'!$N$3:$V$102,4,0))</f>
        <v xml:space="preserve"> </v>
      </c>
      <c r="E72" s="106" t="str">
        <f>IF(ISNA(VLOOKUP(B72,'Lista do programu'!$N$3:$V$102,5,0)), " ",VLOOKUP(B72,'Lista do programu'!$N$3:$V$102,5,0))</f>
        <v xml:space="preserve"> </v>
      </c>
      <c r="F72" s="106" t="str">
        <f>IF(ISNA(VLOOKUP(B72,'Lista do programu'!$N$3:$V$102,6,0)), " ",VLOOKUP(B72,'Lista do programu'!$N$3:$V$102,6,0))</f>
        <v xml:space="preserve"> </v>
      </c>
      <c r="G72" s="106" t="str">
        <f>IF(ISNA(VLOOKUP(B72,'Lista do programu'!$N$3:$V$102,7,0)), " ",VLOOKUP(B72,'Lista do programu'!$N$3:$V$102,7,0))</f>
        <v xml:space="preserve"> </v>
      </c>
      <c r="H72" s="106" t="str">
        <f>IF(ISNA(VLOOKUP(B72,'Lista do programu'!$N$3:$V$102,9,0)), " ",VLOOKUP(B72,'Lista do programu'!$N$3:$V$102,9,0))</f>
        <v xml:space="preserve"> </v>
      </c>
    </row>
    <row r="73" spans="2:8" ht="18.75" customHeight="1" x14ac:dyDescent="0.3">
      <c r="B73" s="110">
        <v>61</v>
      </c>
      <c r="C73" s="106" t="str">
        <f>IF(ISNA(VLOOKUP(B73,'Lista do programu'!$N$3:$V$102,3,0)), " ",VLOOKUP(B73,'Lista do programu'!$N$3:$V$102,3,0))</f>
        <v xml:space="preserve"> </v>
      </c>
      <c r="D73" s="106" t="str">
        <f>IF(ISNA(VLOOKUP(B73,'Lista do programu'!$N$3:$V$102,4,0)), " ",VLOOKUP(B73,'Lista do programu'!$N$3:$V$102,4,0))</f>
        <v xml:space="preserve"> </v>
      </c>
      <c r="E73" s="106" t="str">
        <f>IF(ISNA(VLOOKUP(B73,'Lista do programu'!$N$3:$V$102,5,0)), " ",VLOOKUP(B73,'Lista do programu'!$N$3:$V$102,5,0))</f>
        <v xml:space="preserve"> </v>
      </c>
      <c r="F73" s="106" t="str">
        <f>IF(ISNA(VLOOKUP(B73,'Lista do programu'!$N$3:$V$102,6,0)), " ",VLOOKUP(B73,'Lista do programu'!$N$3:$V$102,6,0))</f>
        <v xml:space="preserve"> </v>
      </c>
      <c r="G73" s="106" t="str">
        <f>IF(ISNA(VLOOKUP(B73,'Lista do programu'!$N$3:$V$102,7,0)), " ",VLOOKUP(B73,'Lista do programu'!$N$3:$V$102,7,0))</f>
        <v xml:space="preserve"> </v>
      </c>
      <c r="H73" s="106" t="str">
        <f>IF(ISNA(VLOOKUP(B73,'Lista do programu'!$N$3:$V$102,9,0)), " ",VLOOKUP(B73,'Lista do programu'!$N$3:$V$102,9,0))</f>
        <v xml:space="preserve"> </v>
      </c>
    </row>
    <row r="74" spans="2:8" ht="18.75" customHeight="1" x14ac:dyDescent="0.3">
      <c r="B74" s="110">
        <v>62</v>
      </c>
      <c r="C74" s="106" t="str">
        <f>IF(ISNA(VLOOKUP(B74,'Lista do programu'!$N$3:$V$102,3,0)), " ",VLOOKUP(B74,'Lista do programu'!$N$3:$V$102,3,0))</f>
        <v xml:space="preserve"> </v>
      </c>
      <c r="D74" s="106" t="str">
        <f>IF(ISNA(VLOOKUP(B74,'Lista do programu'!$N$3:$V$102,4,0)), " ",VLOOKUP(B74,'Lista do programu'!$N$3:$V$102,4,0))</f>
        <v xml:space="preserve"> </v>
      </c>
      <c r="E74" s="106" t="str">
        <f>IF(ISNA(VLOOKUP(B74,'Lista do programu'!$N$3:$V$102,5,0)), " ",VLOOKUP(B74,'Lista do programu'!$N$3:$V$102,5,0))</f>
        <v xml:space="preserve"> </v>
      </c>
      <c r="F74" s="106" t="str">
        <f>IF(ISNA(VLOOKUP(B74,'Lista do programu'!$N$3:$V$102,6,0)), " ",VLOOKUP(B74,'Lista do programu'!$N$3:$V$102,6,0))</f>
        <v xml:space="preserve"> </v>
      </c>
      <c r="G74" s="106" t="str">
        <f>IF(ISNA(VLOOKUP(B74,'Lista do programu'!$N$3:$V$102,7,0)), " ",VLOOKUP(B74,'Lista do programu'!$N$3:$V$102,7,0))</f>
        <v xml:space="preserve"> </v>
      </c>
      <c r="H74" s="106" t="str">
        <f>IF(ISNA(VLOOKUP(B74,'Lista do programu'!$N$3:$V$102,9,0)), " ",VLOOKUP(B74,'Lista do programu'!$N$3:$V$102,9,0))</f>
        <v xml:space="preserve"> </v>
      </c>
    </row>
    <row r="75" spans="2:8" ht="18.75" customHeight="1" x14ac:dyDescent="0.3">
      <c r="B75" s="110">
        <v>63</v>
      </c>
      <c r="C75" s="106" t="str">
        <f>IF(ISNA(VLOOKUP(B75,'Lista do programu'!$N$3:$V$102,3,0)), " ",VLOOKUP(B75,'Lista do programu'!$N$3:$V$102,3,0))</f>
        <v xml:space="preserve"> </v>
      </c>
      <c r="D75" s="106" t="str">
        <f>IF(ISNA(VLOOKUP(B75,'Lista do programu'!$N$3:$V$102,4,0)), " ",VLOOKUP(B75,'Lista do programu'!$N$3:$V$102,4,0))</f>
        <v xml:space="preserve"> </v>
      </c>
      <c r="E75" s="106" t="str">
        <f>IF(ISNA(VLOOKUP(B75,'Lista do programu'!$N$3:$V$102,5,0)), " ",VLOOKUP(B75,'Lista do programu'!$N$3:$V$102,5,0))</f>
        <v xml:space="preserve"> </v>
      </c>
      <c r="F75" s="106" t="str">
        <f>IF(ISNA(VLOOKUP(B75,'Lista do programu'!$N$3:$V$102,6,0)), " ",VLOOKUP(B75,'Lista do programu'!$N$3:$V$102,6,0))</f>
        <v xml:space="preserve"> </v>
      </c>
      <c r="G75" s="106" t="str">
        <f>IF(ISNA(VLOOKUP(B75,'Lista do programu'!$N$3:$V$102,7,0)), " ",VLOOKUP(B75,'Lista do programu'!$N$3:$V$102,7,0))</f>
        <v xml:space="preserve"> </v>
      </c>
      <c r="H75" s="106" t="str">
        <f>IF(ISNA(VLOOKUP(B75,'Lista do programu'!$N$3:$V$102,9,0)), " ",VLOOKUP(B75,'Lista do programu'!$N$3:$V$102,9,0))</f>
        <v xml:space="preserve"> </v>
      </c>
    </row>
    <row r="76" spans="2:8" ht="18.75" customHeight="1" x14ac:dyDescent="0.3">
      <c r="B76" s="110">
        <v>64</v>
      </c>
      <c r="C76" s="106" t="str">
        <f>IF(ISNA(VLOOKUP(B76,'Lista do programu'!$N$3:$V$102,3,0)), " ",VLOOKUP(B76,'Lista do programu'!$N$3:$V$102,3,0))</f>
        <v xml:space="preserve"> </v>
      </c>
      <c r="D76" s="106" t="str">
        <f>IF(ISNA(VLOOKUP(B76,'Lista do programu'!$N$3:$V$102,4,0)), " ",VLOOKUP(B76,'Lista do programu'!$N$3:$V$102,4,0))</f>
        <v xml:space="preserve"> </v>
      </c>
      <c r="E76" s="106" t="str">
        <f>IF(ISNA(VLOOKUP(B76,'Lista do programu'!$N$3:$V$102,5,0)), " ",VLOOKUP(B76,'Lista do programu'!$N$3:$V$102,5,0))</f>
        <v xml:space="preserve"> </v>
      </c>
      <c r="F76" s="106" t="str">
        <f>IF(ISNA(VLOOKUP(B76,'Lista do programu'!$N$3:$V$102,6,0)), " ",VLOOKUP(B76,'Lista do programu'!$N$3:$V$102,6,0))</f>
        <v xml:space="preserve"> </v>
      </c>
      <c r="G76" s="106" t="str">
        <f>IF(ISNA(VLOOKUP(B76,'Lista do programu'!$N$3:$V$102,7,0)), " ",VLOOKUP(B76,'Lista do programu'!$N$3:$V$102,7,0))</f>
        <v xml:space="preserve"> </v>
      </c>
      <c r="H76" s="106" t="str">
        <f>IF(ISNA(VLOOKUP(B76,'Lista do programu'!$N$3:$V$102,9,0)), " ",VLOOKUP(B76,'Lista do programu'!$N$3:$V$102,9,0))</f>
        <v xml:space="preserve"> </v>
      </c>
    </row>
    <row r="77" spans="2:8" ht="18.75" customHeight="1" x14ac:dyDescent="0.3">
      <c r="B77" s="110">
        <v>65</v>
      </c>
      <c r="C77" s="106" t="str">
        <f>IF(ISNA(VLOOKUP(B77,'Lista do programu'!$N$3:$V$102,3,0)), " ",VLOOKUP(B77,'Lista do programu'!$N$3:$V$102,3,0))</f>
        <v xml:space="preserve"> </v>
      </c>
      <c r="D77" s="106" t="str">
        <f>IF(ISNA(VLOOKUP(B77,'Lista do programu'!$N$3:$V$102,4,0)), " ",VLOOKUP(B77,'Lista do programu'!$N$3:$V$102,4,0))</f>
        <v xml:space="preserve"> </v>
      </c>
      <c r="E77" s="106" t="str">
        <f>IF(ISNA(VLOOKUP(B77,'Lista do programu'!$N$3:$V$102,5,0)), " ",VLOOKUP(B77,'Lista do programu'!$N$3:$V$102,5,0))</f>
        <v xml:space="preserve"> </v>
      </c>
      <c r="F77" s="106" t="str">
        <f>IF(ISNA(VLOOKUP(B77,'Lista do programu'!$N$3:$V$102,6,0)), " ",VLOOKUP(B77,'Lista do programu'!$N$3:$V$102,6,0))</f>
        <v xml:space="preserve"> </v>
      </c>
      <c r="G77" s="106" t="str">
        <f>IF(ISNA(VLOOKUP(B77,'Lista do programu'!$N$3:$V$102,7,0)), " ",VLOOKUP(B77,'Lista do programu'!$N$3:$V$102,7,0))</f>
        <v xml:space="preserve"> </v>
      </c>
      <c r="H77" s="106" t="str">
        <f>IF(ISNA(VLOOKUP(B77,'Lista do programu'!$N$3:$V$102,9,0)), " ",VLOOKUP(B77,'Lista do programu'!$N$3:$V$102,9,0))</f>
        <v xml:space="preserve"> </v>
      </c>
    </row>
    <row r="78" spans="2:8" ht="18.75" customHeight="1" x14ac:dyDescent="0.3">
      <c r="B78" s="110">
        <v>66</v>
      </c>
      <c r="C78" s="106" t="str">
        <f>IF(ISNA(VLOOKUP(B78,'Lista do programu'!$N$3:$V$102,3,0)), " ",VLOOKUP(B78,'Lista do programu'!$N$3:$V$102,3,0))</f>
        <v xml:space="preserve"> </v>
      </c>
      <c r="D78" s="106" t="str">
        <f>IF(ISNA(VLOOKUP(B78,'Lista do programu'!$N$3:$V$102,4,0)), " ",VLOOKUP(B78,'Lista do programu'!$N$3:$V$102,4,0))</f>
        <v xml:space="preserve"> </v>
      </c>
      <c r="E78" s="106" t="str">
        <f>IF(ISNA(VLOOKUP(B78,'Lista do programu'!$N$3:$V$102,5,0)), " ",VLOOKUP(B78,'Lista do programu'!$N$3:$V$102,5,0))</f>
        <v xml:space="preserve"> </v>
      </c>
      <c r="F78" s="106" t="str">
        <f>IF(ISNA(VLOOKUP(B78,'Lista do programu'!$N$3:$V$102,6,0)), " ",VLOOKUP(B78,'Lista do programu'!$N$3:$V$102,6,0))</f>
        <v xml:space="preserve"> </v>
      </c>
      <c r="G78" s="106" t="str">
        <f>IF(ISNA(VLOOKUP(B78,'Lista do programu'!$N$3:$V$102,7,0)), " ",VLOOKUP(B78,'Lista do programu'!$N$3:$V$102,7,0))</f>
        <v xml:space="preserve"> </v>
      </c>
      <c r="H78" s="106" t="str">
        <f>IF(ISNA(VLOOKUP(B78,'Lista do programu'!$N$3:$V$102,9,0)), " ",VLOOKUP(B78,'Lista do programu'!$N$3:$V$102,9,0))</f>
        <v xml:space="preserve"> </v>
      </c>
    </row>
    <row r="79" spans="2:8" ht="18.75" customHeight="1" x14ac:dyDescent="0.3">
      <c r="B79" s="110">
        <v>67</v>
      </c>
      <c r="C79" s="106" t="str">
        <f>IF(ISNA(VLOOKUP(B79,'Lista do programu'!$N$3:$V$102,3,0)), " ",VLOOKUP(B79,'Lista do programu'!$N$3:$V$102,3,0))</f>
        <v xml:space="preserve"> </v>
      </c>
      <c r="D79" s="106" t="str">
        <f>IF(ISNA(VLOOKUP(B79,'Lista do programu'!$N$3:$V$102,4,0)), " ",VLOOKUP(B79,'Lista do programu'!$N$3:$V$102,4,0))</f>
        <v xml:space="preserve"> </v>
      </c>
      <c r="E79" s="106" t="str">
        <f>IF(ISNA(VLOOKUP(B79,'Lista do programu'!$N$3:$V$102,5,0)), " ",VLOOKUP(B79,'Lista do programu'!$N$3:$V$102,5,0))</f>
        <v xml:space="preserve"> </v>
      </c>
      <c r="F79" s="106" t="str">
        <f>IF(ISNA(VLOOKUP(B79,'Lista do programu'!$N$3:$V$102,6,0)), " ",VLOOKUP(B79,'Lista do programu'!$N$3:$V$102,6,0))</f>
        <v xml:space="preserve"> </v>
      </c>
      <c r="G79" s="106" t="str">
        <f>IF(ISNA(VLOOKUP(B79,'Lista do programu'!$N$3:$V$102,7,0)), " ",VLOOKUP(B79,'Lista do programu'!$N$3:$V$102,7,0))</f>
        <v xml:space="preserve"> </v>
      </c>
      <c r="H79" s="106" t="str">
        <f>IF(ISNA(VLOOKUP(B79,'Lista do programu'!$N$3:$V$102,9,0)), " ",VLOOKUP(B79,'Lista do programu'!$N$3:$V$102,9,0))</f>
        <v xml:space="preserve"> </v>
      </c>
    </row>
    <row r="80" spans="2:8" ht="18.75" customHeight="1" x14ac:dyDescent="0.3">
      <c r="B80" s="110">
        <v>68</v>
      </c>
      <c r="C80" s="106" t="str">
        <f>IF(ISNA(VLOOKUP(B80,'Lista do programu'!$N$3:$V$102,3,0)), " ",VLOOKUP(B80,'Lista do programu'!$N$3:$V$102,3,0))</f>
        <v xml:space="preserve"> </v>
      </c>
      <c r="D80" s="106" t="str">
        <f>IF(ISNA(VLOOKUP(B80,'Lista do programu'!$N$3:$V$102,4,0)), " ",VLOOKUP(B80,'Lista do programu'!$N$3:$V$102,4,0))</f>
        <v xml:space="preserve"> </v>
      </c>
      <c r="E80" s="106" t="str">
        <f>IF(ISNA(VLOOKUP(B80,'Lista do programu'!$N$3:$V$102,5,0)), " ",VLOOKUP(B80,'Lista do programu'!$N$3:$V$102,5,0))</f>
        <v xml:space="preserve"> </v>
      </c>
      <c r="F80" s="106" t="str">
        <f>IF(ISNA(VLOOKUP(B80,'Lista do programu'!$N$3:$V$102,6,0)), " ",VLOOKUP(B80,'Lista do programu'!$N$3:$V$102,6,0))</f>
        <v xml:space="preserve"> </v>
      </c>
      <c r="G80" s="106" t="str">
        <f>IF(ISNA(VLOOKUP(B80,'Lista do programu'!$N$3:$V$102,7,0)), " ",VLOOKUP(B80,'Lista do programu'!$N$3:$V$102,7,0))</f>
        <v xml:space="preserve"> </v>
      </c>
      <c r="H80" s="106" t="str">
        <f>IF(ISNA(VLOOKUP(B80,'Lista do programu'!$N$3:$V$102,9,0)), " ",VLOOKUP(B80,'Lista do programu'!$N$3:$V$102,9,0))</f>
        <v xml:space="preserve"> </v>
      </c>
    </row>
    <row r="81" spans="2:8" ht="18.75" customHeight="1" x14ac:dyDescent="0.3">
      <c r="B81" s="110">
        <v>69</v>
      </c>
      <c r="C81" s="106" t="str">
        <f>IF(ISNA(VLOOKUP(B81,'Lista do programu'!$N$3:$V$102,3,0)), " ",VLOOKUP(B81,'Lista do programu'!$N$3:$V$102,3,0))</f>
        <v xml:space="preserve"> </v>
      </c>
      <c r="D81" s="106" t="str">
        <f>IF(ISNA(VLOOKUP(B81,'Lista do programu'!$N$3:$V$102,4,0)), " ",VLOOKUP(B81,'Lista do programu'!$N$3:$V$102,4,0))</f>
        <v xml:space="preserve"> </v>
      </c>
      <c r="E81" s="106" t="str">
        <f>IF(ISNA(VLOOKUP(B81,'Lista do programu'!$N$3:$V$102,5,0)), " ",VLOOKUP(B81,'Lista do programu'!$N$3:$V$102,5,0))</f>
        <v xml:space="preserve"> </v>
      </c>
      <c r="F81" s="106" t="str">
        <f>IF(ISNA(VLOOKUP(B81,'Lista do programu'!$N$3:$V$102,6,0)), " ",VLOOKUP(B81,'Lista do programu'!$N$3:$V$102,6,0))</f>
        <v xml:space="preserve"> </v>
      </c>
      <c r="G81" s="106" t="str">
        <f>IF(ISNA(VLOOKUP(B81,'Lista do programu'!$N$3:$V$102,7,0)), " ",VLOOKUP(B81,'Lista do programu'!$N$3:$V$102,7,0))</f>
        <v xml:space="preserve"> </v>
      </c>
      <c r="H81" s="106" t="str">
        <f>IF(ISNA(VLOOKUP(B81,'Lista do programu'!$N$3:$V$102,9,0)), " ",VLOOKUP(B81,'Lista do programu'!$N$3:$V$102,9,0))</f>
        <v xml:space="preserve"> </v>
      </c>
    </row>
    <row r="82" spans="2:8" ht="18.75" customHeight="1" x14ac:dyDescent="0.3">
      <c r="B82" s="110">
        <v>70</v>
      </c>
      <c r="C82" s="106" t="str">
        <f>IF(ISNA(VLOOKUP(B82,'Lista do programu'!$N$3:$V$102,3,0)), " ",VLOOKUP(B82,'Lista do programu'!$N$3:$V$102,3,0))</f>
        <v xml:space="preserve"> </v>
      </c>
      <c r="D82" s="106" t="str">
        <f>IF(ISNA(VLOOKUP(B82,'Lista do programu'!$N$3:$V$102,4,0)), " ",VLOOKUP(B82,'Lista do programu'!$N$3:$V$102,4,0))</f>
        <v xml:space="preserve"> </v>
      </c>
      <c r="E82" s="106" t="str">
        <f>IF(ISNA(VLOOKUP(B82,'Lista do programu'!$N$3:$V$102,5,0)), " ",VLOOKUP(B82,'Lista do programu'!$N$3:$V$102,5,0))</f>
        <v xml:space="preserve"> </v>
      </c>
      <c r="F82" s="106" t="str">
        <f>IF(ISNA(VLOOKUP(B82,'Lista do programu'!$N$3:$V$102,6,0)), " ",VLOOKUP(B82,'Lista do programu'!$N$3:$V$102,6,0))</f>
        <v xml:space="preserve"> </v>
      </c>
      <c r="G82" s="106" t="str">
        <f>IF(ISNA(VLOOKUP(B82,'Lista do programu'!$N$3:$V$102,7,0)), " ",VLOOKUP(B82,'Lista do programu'!$N$3:$V$102,7,0))</f>
        <v xml:space="preserve"> </v>
      </c>
      <c r="H82" s="106" t="str">
        <f>IF(ISNA(VLOOKUP(B82,'Lista do programu'!$N$3:$V$102,9,0)), " ",VLOOKUP(B82,'Lista do programu'!$N$3:$V$102,9,0))</f>
        <v xml:space="preserve"> </v>
      </c>
    </row>
    <row r="83" spans="2:8" ht="18.75" customHeight="1" x14ac:dyDescent="0.3">
      <c r="B83" s="110">
        <v>71</v>
      </c>
      <c r="C83" s="106" t="str">
        <f>IF(ISNA(VLOOKUP(B83,'Lista do programu'!$N$3:$V$102,3,0)), " ",VLOOKUP(B83,'Lista do programu'!$N$3:$V$102,3,0))</f>
        <v xml:space="preserve"> </v>
      </c>
      <c r="D83" s="106" t="str">
        <f>IF(ISNA(VLOOKUP(B83,'Lista do programu'!$N$3:$V$102,4,0)), " ",VLOOKUP(B83,'Lista do programu'!$N$3:$V$102,4,0))</f>
        <v xml:space="preserve"> </v>
      </c>
      <c r="E83" s="106" t="str">
        <f>IF(ISNA(VLOOKUP(B83,'Lista do programu'!$N$3:$V$102,5,0)), " ",VLOOKUP(B83,'Lista do programu'!$N$3:$V$102,5,0))</f>
        <v xml:space="preserve"> </v>
      </c>
      <c r="F83" s="106" t="str">
        <f>IF(ISNA(VLOOKUP(B83,'Lista do programu'!$N$3:$V$102,6,0)), " ",VLOOKUP(B83,'Lista do programu'!$N$3:$V$102,6,0))</f>
        <v xml:space="preserve"> </v>
      </c>
      <c r="G83" s="106" t="str">
        <f>IF(ISNA(VLOOKUP(B83,'Lista do programu'!$N$3:$V$102,7,0)), " ",VLOOKUP(B83,'Lista do programu'!$N$3:$V$102,7,0))</f>
        <v xml:space="preserve"> </v>
      </c>
      <c r="H83" s="106" t="str">
        <f>IF(ISNA(VLOOKUP(B83,'Lista do programu'!$N$3:$V$102,9,0)), " ",VLOOKUP(B83,'Lista do programu'!$N$3:$V$102,9,0))</f>
        <v xml:space="preserve"> </v>
      </c>
    </row>
    <row r="84" spans="2:8" ht="18.75" customHeight="1" x14ac:dyDescent="0.3">
      <c r="B84" s="110">
        <v>72</v>
      </c>
      <c r="C84" s="106" t="str">
        <f>IF(ISNA(VLOOKUP(B84,'Lista do programu'!$N$3:$V$102,3,0)), " ",VLOOKUP(B84,'Lista do programu'!$N$3:$V$102,3,0))</f>
        <v xml:space="preserve"> </v>
      </c>
      <c r="D84" s="106" t="str">
        <f>IF(ISNA(VLOOKUP(B84,'Lista do programu'!$N$3:$V$102,4,0)), " ",VLOOKUP(B84,'Lista do programu'!$N$3:$V$102,4,0))</f>
        <v xml:space="preserve"> </v>
      </c>
      <c r="E84" s="106" t="str">
        <f>IF(ISNA(VLOOKUP(B84,'Lista do programu'!$N$3:$V$102,5,0)), " ",VLOOKUP(B84,'Lista do programu'!$N$3:$V$102,5,0))</f>
        <v xml:space="preserve"> </v>
      </c>
      <c r="F84" s="106" t="str">
        <f>IF(ISNA(VLOOKUP(B84,'Lista do programu'!$N$3:$V$102,6,0)), " ",VLOOKUP(B84,'Lista do programu'!$N$3:$V$102,6,0))</f>
        <v xml:space="preserve"> </v>
      </c>
      <c r="G84" s="106" t="str">
        <f>IF(ISNA(VLOOKUP(B84,'Lista do programu'!$N$3:$V$102,7,0)), " ",VLOOKUP(B84,'Lista do programu'!$N$3:$V$102,7,0))</f>
        <v xml:space="preserve"> </v>
      </c>
      <c r="H84" s="106" t="str">
        <f>IF(ISNA(VLOOKUP(B84,'Lista do programu'!$N$3:$V$102,9,0)), " ",VLOOKUP(B84,'Lista do programu'!$N$3:$V$102,9,0))</f>
        <v xml:space="preserve"> </v>
      </c>
    </row>
    <row r="85" spans="2:8" ht="18.75" customHeight="1" x14ac:dyDescent="0.3">
      <c r="B85" s="110">
        <v>73</v>
      </c>
      <c r="C85" s="106" t="str">
        <f>IF(ISNA(VLOOKUP(B85,'Lista do programu'!$N$3:$V$102,3,0)), " ",VLOOKUP(B85,'Lista do programu'!$N$3:$V$102,3,0))</f>
        <v xml:space="preserve"> </v>
      </c>
      <c r="D85" s="106" t="str">
        <f>IF(ISNA(VLOOKUP(B85,'Lista do programu'!$N$3:$V$102,4,0)), " ",VLOOKUP(B85,'Lista do programu'!$N$3:$V$102,4,0))</f>
        <v xml:space="preserve"> </v>
      </c>
      <c r="E85" s="106" t="str">
        <f>IF(ISNA(VLOOKUP(B85,'Lista do programu'!$N$3:$V$102,5,0)), " ",VLOOKUP(B85,'Lista do programu'!$N$3:$V$102,5,0))</f>
        <v xml:space="preserve"> </v>
      </c>
      <c r="F85" s="106" t="str">
        <f>IF(ISNA(VLOOKUP(B85,'Lista do programu'!$N$3:$V$102,6,0)), " ",VLOOKUP(B85,'Lista do programu'!$N$3:$V$102,6,0))</f>
        <v xml:space="preserve"> </v>
      </c>
      <c r="G85" s="106" t="str">
        <f>IF(ISNA(VLOOKUP(B85,'Lista do programu'!$N$3:$V$102,7,0)), " ",VLOOKUP(B85,'Lista do programu'!$N$3:$V$102,7,0))</f>
        <v xml:space="preserve"> </v>
      </c>
      <c r="H85" s="106" t="str">
        <f>IF(ISNA(VLOOKUP(B85,'Lista do programu'!$N$3:$V$102,9,0)), " ",VLOOKUP(B85,'Lista do programu'!$N$3:$V$102,9,0))</f>
        <v xml:space="preserve"> </v>
      </c>
    </row>
    <row r="86" spans="2:8" ht="18.75" customHeight="1" x14ac:dyDescent="0.3">
      <c r="B86" s="110">
        <v>74</v>
      </c>
      <c r="C86" s="106" t="str">
        <f>IF(ISNA(VLOOKUP(B86,'Lista do programu'!$N$3:$V$102,3,0)), " ",VLOOKUP(B86,'Lista do programu'!$N$3:$V$102,3,0))</f>
        <v xml:space="preserve"> </v>
      </c>
      <c r="D86" s="106" t="str">
        <f>IF(ISNA(VLOOKUP(B86,'Lista do programu'!$N$3:$V$102,4,0)), " ",VLOOKUP(B86,'Lista do programu'!$N$3:$V$102,4,0))</f>
        <v xml:space="preserve"> </v>
      </c>
      <c r="E86" s="106" t="str">
        <f>IF(ISNA(VLOOKUP(B86,'Lista do programu'!$N$3:$V$102,5,0)), " ",VLOOKUP(B86,'Lista do programu'!$N$3:$V$102,5,0))</f>
        <v xml:space="preserve"> </v>
      </c>
      <c r="F86" s="106" t="str">
        <f>IF(ISNA(VLOOKUP(B86,'Lista do programu'!$N$3:$V$102,6,0)), " ",VLOOKUP(B86,'Lista do programu'!$N$3:$V$102,6,0))</f>
        <v xml:space="preserve"> </v>
      </c>
      <c r="G86" s="106" t="str">
        <f>IF(ISNA(VLOOKUP(B86,'Lista do programu'!$N$3:$V$102,7,0)), " ",VLOOKUP(B86,'Lista do programu'!$N$3:$V$102,7,0))</f>
        <v xml:space="preserve"> </v>
      </c>
      <c r="H86" s="106" t="str">
        <f>IF(ISNA(VLOOKUP(B86,'Lista do programu'!$N$3:$V$102,9,0)), " ",VLOOKUP(B86,'Lista do programu'!$N$3:$V$102,9,0))</f>
        <v xml:space="preserve"> </v>
      </c>
    </row>
    <row r="87" spans="2:8" ht="18.75" customHeight="1" x14ac:dyDescent="0.3">
      <c r="B87" s="110">
        <v>75</v>
      </c>
      <c r="C87" s="106" t="str">
        <f>IF(ISNA(VLOOKUP(B87,'Lista do programu'!$N$3:$V$102,3,0)), " ",VLOOKUP(B87,'Lista do programu'!$N$3:$V$102,3,0))</f>
        <v xml:space="preserve"> </v>
      </c>
      <c r="D87" s="106" t="str">
        <f>IF(ISNA(VLOOKUP(B87,'Lista do programu'!$N$3:$V$102,4,0)), " ",VLOOKUP(B87,'Lista do programu'!$N$3:$V$102,4,0))</f>
        <v xml:space="preserve"> </v>
      </c>
      <c r="E87" s="106" t="str">
        <f>IF(ISNA(VLOOKUP(B87,'Lista do programu'!$N$3:$V$102,5,0)), " ",VLOOKUP(B87,'Lista do programu'!$N$3:$V$102,5,0))</f>
        <v xml:space="preserve"> </v>
      </c>
      <c r="F87" s="106" t="str">
        <f>IF(ISNA(VLOOKUP(B87,'Lista do programu'!$N$3:$V$102,6,0)), " ",VLOOKUP(B87,'Lista do programu'!$N$3:$V$102,6,0))</f>
        <v xml:space="preserve"> </v>
      </c>
      <c r="G87" s="106" t="str">
        <f>IF(ISNA(VLOOKUP(B87,'Lista do programu'!$N$3:$V$102,7,0)), " ",VLOOKUP(B87,'Lista do programu'!$N$3:$V$102,7,0))</f>
        <v xml:space="preserve"> </v>
      </c>
      <c r="H87" s="106" t="str">
        <f>IF(ISNA(VLOOKUP(B87,'Lista do programu'!$N$3:$V$102,9,0)), " ",VLOOKUP(B87,'Lista do programu'!$N$3:$V$102,9,0))</f>
        <v xml:space="preserve"> </v>
      </c>
    </row>
    <row r="88" spans="2:8" ht="18.75" customHeight="1" x14ac:dyDescent="0.3">
      <c r="B88" s="110">
        <v>76</v>
      </c>
      <c r="C88" s="106" t="str">
        <f>IF(ISNA(VLOOKUP(B88,'Lista do programu'!$N$3:$V$102,3,0)), " ",VLOOKUP(B88,'Lista do programu'!$N$3:$V$102,3,0))</f>
        <v xml:space="preserve"> </v>
      </c>
      <c r="D88" s="106" t="str">
        <f>IF(ISNA(VLOOKUP(B88,'Lista do programu'!$N$3:$V$102,4,0)), " ",VLOOKUP(B88,'Lista do programu'!$N$3:$V$102,4,0))</f>
        <v xml:space="preserve"> </v>
      </c>
      <c r="E88" s="106" t="str">
        <f>IF(ISNA(VLOOKUP(B88,'Lista do programu'!$N$3:$V$102,5,0)), " ",VLOOKUP(B88,'Lista do programu'!$N$3:$V$102,5,0))</f>
        <v xml:space="preserve"> </v>
      </c>
      <c r="F88" s="106" t="str">
        <f>IF(ISNA(VLOOKUP(B88,'Lista do programu'!$N$3:$V$102,6,0)), " ",VLOOKUP(B88,'Lista do programu'!$N$3:$V$102,6,0))</f>
        <v xml:space="preserve"> </v>
      </c>
      <c r="G88" s="106" t="str">
        <f>IF(ISNA(VLOOKUP(B88,'Lista do programu'!$N$3:$V$102,7,0)), " ",VLOOKUP(B88,'Lista do programu'!$N$3:$V$102,7,0))</f>
        <v xml:space="preserve"> </v>
      </c>
      <c r="H88" s="106" t="str">
        <f>IF(ISNA(VLOOKUP(B88,'Lista do programu'!$N$3:$V$102,9,0)), " ",VLOOKUP(B88,'Lista do programu'!$N$3:$V$102,9,0))</f>
        <v xml:space="preserve"> </v>
      </c>
    </row>
    <row r="89" spans="2:8" ht="18.75" customHeight="1" x14ac:dyDescent="0.3">
      <c r="B89" s="110">
        <v>77</v>
      </c>
      <c r="C89" s="106" t="str">
        <f>IF(ISNA(VLOOKUP(B89,'Lista do programu'!$N$3:$V$102,3,0)), " ",VLOOKUP(B89,'Lista do programu'!$N$3:$V$102,3,0))</f>
        <v xml:space="preserve"> </v>
      </c>
      <c r="D89" s="106" t="str">
        <f>IF(ISNA(VLOOKUP(B89,'Lista do programu'!$N$3:$V$102,4,0)), " ",VLOOKUP(B89,'Lista do programu'!$N$3:$V$102,4,0))</f>
        <v xml:space="preserve"> </v>
      </c>
      <c r="E89" s="106" t="str">
        <f>IF(ISNA(VLOOKUP(B89,'Lista do programu'!$N$3:$V$102,5,0)), " ",VLOOKUP(B89,'Lista do programu'!$N$3:$V$102,5,0))</f>
        <v xml:space="preserve"> </v>
      </c>
      <c r="F89" s="106" t="str">
        <f>IF(ISNA(VLOOKUP(B89,'Lista do programu'!$N$3:$V$102,6,0)), " ",VLOOKUP(B89,'Lista do programu'!$N$3:$V$102,6,0))</f>
        <v xml:space="preserve"> </v>
      </c>
      <c r="G89" s="106" t="str">
        <f>IF(ISNA(VLOOKUP(B89,'Lista do programu'!$N$3:$V$102,7,0)), " ",VLOOKUP(B89,'Lista do programu'!$N$3:$V$102,7,0))</f>
        <v xml:space="preserve"> </v>
      </c>
      <c r="H89" s="106" t="str">
        <f>IF(ISNA(VLOOKUP(B89,'Lista do programu'!$N$3:$V$102,9,0)), " ",VLOOKUP(B89,'Lista do programu'!$N$3:$V$102,9,0))</f>
        <v xml:space="preserve"> </v>
      </c>
    </row>
    <row r="90" spans="2:8" ht="18.75" customHeight="1" x14ac:dyDescent="0.3">
      <c r="B90" s="110">
        <v>78</v>
      </c>
      <c r="C90" s="106" t="str">
        <f>IF(ISNA(VLOOKUP(B90,'Lista do programu'!$N$3:$V$102,3,0)), " ",VLOOKUP(B90,'Lista do programu'!$N$3:$V$102,3,0))</f>
        <v xml:space="preserve"> </v>
      </c>
      <c r="D90" s="106" t="str">
        <f>IF(ISNA(VLOOKUP(B90,'Lista do programu'!$N$3:$V$102,4,0)), " ",VLOOKUP(B90,'Lista do programu'!$N$3:$V$102,4,0))</f>
        <v xml:space="preserve"> </v>
      </c>
      <c r="E90" s="106" t="str">
        <f>IF(ISNA(VLOOKUP(B90,'Lista do programu'!$N$3:$V$102,5,0)), " ",VLOOKUP(B90,'Lista do programu'!$N$3:$V$102,5,0))</f>
        <v xml:space="preserve"> </v>
      </c>
      <c r="F90" s="106" t="str">
        <f>IF(ISNA(VLOOKUP(B90,'Lista do programu'!$N$3:$V$102,6,0)), " ",VLOOKUP(B90,'Lista do programu'!$N$3:$V$102,6,0))</f>
        <v xml:space="preserve"> </v>
      </c>
      <c r="G90" s="106" t="str">
        <f>IF(ISNA(VLOOKUP(B90,'Lista do programu'!$N$3:$V$102,7,0)), " ",VLOOKUP(B90,'Lista do programu'!$N$3:$V$102,7,0))</f>
        <v xml:space="preserve"> </v>
      </c>
      <c r="H90" s="106" t="str">
        <f>IF(ISNA(VLOOKUP(B90,'Lista do programu'!$N$3:$V$102,9,0)), " ",VLOOKUP(B90,'Lista do programu'!$N$3:$V$102,9,0))</f>
        <v xml:space="preserve"> </v>
      </c>
    </row>
    <row r="91" spans="2:8" ht="18.75" customHeight="1" x14ac:dyDescent="0.3">
      <c r="B91" s="110">
        <v>79</v>
      </c>
      <c r="C91" s="106" t="str">
        <f>IF(ISNA(VLOOKUP(B91,'Lista do programu'!$N$3:$V$102,3,0)), " ",VLOOKUP(B91,'Lista do programu'!$N$3:$V$102,3,0))</f>
        <v xml:space="preserve"> </v>
      </c>
      <c r="D91" s="106" t="str">
        <f>IF(ISNA(VLOOKUP(B91,'Lista do programu'!$N$3:$V$102,4,0)), " ",VLOOKUP(B91,'Lista do programu'!$N$3:$V$102,4,0))</f>
        <v xml:space="preserve"> </v>
      </c>
      <c r="E91" s="106" t="str">
        <f>IF(ISNA(VLOOKUP(B91,'Lista do programu'!$N$3:$V$102,5,0)), " ",VLOOKUP(B91,'Lista do programu'!$N$3:$V$102,5,0))</f>
        <v xml:space="preserve"> </v>
      </c>
      <c r="F91" s="106" t="str">
        <f>IF(ISNA(VLOOKUP(B91,'Lista do programu'!$N$3:$V$102,6,0)), " ",VLOOKUP(B91,'Lista do programu'!$N$3:$V$102,6,0))</f>
        <v xml:space="preserve"> </v>
      </c>
      <c r="G91" s="106" t="str">
        <f>IF(ISNA(VLOOKUP(B91,'Lista do programu'!$N$3:$V$102,7,0)), " ",VLOOKUP(B91,'Lista do programu'!$N$3:$V$102,7,0))</f>
        <v xml:space="preserve"> </v>
      </c>
      <c r="H91" s="106" t="str">
        <f>IF(ISNA(VLOOKUP(B91,'Lista do programu'!$N$3:$V$102,9,0)), " ",VLOOKUP(B91,'Lista do programu'!$N$3:$V$102,9,0))</f>
        <v xml:space="preserve"> </v>
      </c>
    </row>
    <row r="92" spans="2:8" ht="18.75" customHeight="1" x14ac:dyDescent="0.3">
      <c r="B92" s="110">
        <v>80</v>
      </c>
      <c r="C92" s="106" t="str">
        <f>IF(ISNA(VLOOKUP(B92,'Lista do programu'!$N$3:$V$102,3,0)), " ",VLOOKUP(B92,'Lista do programu'!$N$3:$V$102,3,0))</f>
        <v xml:space="preserve"> </v>
      </c>
      <c r="D92" s="106" t="str">
        <f>IF(ISNA(VLOOKUP(B92,'Lista do programu'!$N$3:$V$102,4,0)), " ",VLOOKUP(B92,'Lista do programu'!$N$3:$V$102,4,0))</f>
        <v xml:space="preserve"> </v>
      </c>
      <c r="E92" s="106" t="str">
        <f>IF(ISNA(VLOOKUP(B92,'Lista do programu'!$N$3:$V$102,5,0)), " ",VLOOKUP(B92,'Lista do programu'!$N$3:$V$102,5,0))</f>
        <v xml:space="preserve"> </v>
      </c>
      <c r="F92" s="106" t="str">
        <f>IF(ISNA(VLOOKUP(B92,'Lista do programu'!$N$3:$V$102,6,0)), " ",VLOOKUP(B92,'Lista do programu'!$N$3:$V$102,6,0))</f>
        <v xml:space="preserve"> </v>
      </c>
      <c r="G92" s="106" t="str">
        <f>IF(ISNA(VLOOKUP(B92,'Lista do programu'!$N$3:$V$102,7,0)), " ",VLOOKUP(B92,'Lista do programu'!$N$3:$V$102,7,0))</f>
        <v xml:space="preserve"> </v>
      </c>
      <c r="H92" s="106" t="str">
        <f>IF(ISNA(VLOOKUP(B92,'Lista do programu'!$N$3:$V$102,9,0)), " ",VLOOKUP(B92,'Lista do programu'!$N$3:$V$102,9,0))</f>
        <v xml:space="preserve"> </v>
      </c>
    </row>
    <row r="93" spans="2:8" ht="18.75" customHeight="1" x14ac:dyDescent="0.3">
      <c r="B93" s="110">
        <v>81</v>
      </c>
      <c r="C93" s="106" t="str">
        <f>IF(ISNA(VLOOKUP(B93,'Lista do programu'!$N$3:$V$102,3,0)), " ",VLOOKUP(B93,'Lista do programu'!$N$3:$V$102,3,0))</f>
        <v xml:space="preserve"> </v>
      </c>
      <c r="D93" s="106" t="str">
        <f>IF(ISNA(VLOOKUP(B93,'Lista do programu'!$N$3:$V$102,4,0)), " ",VLOOKUP(B93,'Lista do programu'!$N$3:$V$102,4,0))</f>
        <v xml:space="preserve"> </v>
      </c>
      <c r="E93" s="106" t="str">
        <f>IF(ISNA(VLOOKUP(B93,'Lista do programu'!$N$3:$V$102,5,0)), " ",VLOOKUP(B93,'Lista do programu'!$N$3:$V$102,5,0))</f>
        <v xml:space="preserve"> </v>
      </c>
      <c r="F93" s="106" t="str">
        <f>IF(ISNA(VLOOKUP(B93,'Lista do programu'!$N$3:$V$102,6,0)), " ",VLOOKUP(B93,'Lista do programu'!$N$3:$V$102,6,0))</f>
        <v xml:space="preserve"> </v>
      </c>
      <c r="G93" s="106" t="str">
        <f>IF(ISNA(VLOOKUP(B93,'Lista do programu'!$N$3:$V$102,7,0)), " ",VLOOKUP(B93,'Lista do programu'!$N$3:$V$102,7,0))</f>
        <v xml:space="preserve"> </v>
      </c>
      <c r="H93" s="106" t="str">
        <f>IF(ISNA(VLOOKUP(B93,'Lista do programu'!$N$3:$V$102,9,0)), " ",VLOOKUP(B93,'Lista do programu'!$N$3:$V$102,9,0))</f>
        <v xml:space="preserve"> </v>
      </c>
    </row>
    <row r="94" spans="2:8" ht="18.75" customHeight="1" x14ac:dyDescent="0.3">
      <c r="B94" s="110">
        <v>82</v>
      </c>
      <c r="C94" s="106" t="str">
        <f>IF(ISNA(VLOOKUP(B94,'Lista do programu'!$N$3:$V$102,3,0)), " ",VLOOKUP(B94,'Lista do programu'!$N$3:$V$102,3,0))</f>
        <v xml:space="preserve"> </v>
      </c>
      <c r="D94" s="106" t="str">
        <f>IF(ISNA(VLOOKUP(B94,'Lista do programu'!$N$3:$V$102,4,0)), " ",VLOOKUP(B94,'Lista do programu'!$N$3:$V$102,4,0))</f>
        <v xml:space="preserve"> </v>
      </c>
      <c r="E94" s="106" t="str">
        <f>IF(ISNA(VLOOKUP(B94,'Lista do programu'!$N$3:$V$102,5,0)), " ",VLOOKUP(B94,'Lista do programu'!$N$3:$V$102,5,0))</f>
        <v xml:space="preserve"> </v>
      </c>
      <c r="F94" s="106" t="str">
        <f>IF(ISNA(VLOOKUP(B94,'Lista do programu'!$N$3:$V$102,6,0)), " ",VLOOKUP(B94,'Lista do programu'!$N$3:$V$102,6,0))</f>
        <v xml:space="preserve"> </v>
      </c>
      <c r="G94" s="106" t="str">
        <f>IF(ISNA(VLOOKUP(B94,'Lista do programu'!$N$3:$V$102,7,0)), " ",VLOOKUP(B94,'Lista do programu'!$N$3:$V$102,7,0))</f>
        <v xml:space="preserve"> </v>
      </c>
      <c r="H94" s="106" t="str">
        <f>IF(ISNA(VLOOKUP(B94,'Lista do programu'!$N$3:$V$102,9,0)), " ",VLOOKUP(B94,'Lista do programu'!$N$3:$V$102,9,0))</f>
        <v xml:space="preserve"> </v>
      </c>
    </row>
    <row r="95" spans="2:8" ht="18.75" customHeight="1" x14ac:dyDescent="0.3">
      <c r="B95" s="110">
        <v>83</v>
      </c>
      <c r="C95" s="106" t="str">
        <f>IF(ISNA(VLOOKUP(B95,'Lista do programu'!$N$3:$V$102,3,0)), " ",VLOOKUP(B95,'Lista do programu'!$N$3:$V$102,3,0))</f>
        <v xml:space="preserve"> </v>
      </c>
      <c r="D95" s="106" t="str">
        <f>IF(ISNA(VLOOKUP(B95,'Lista do programu'!$N$3:$V$102,4,0)), " ",VLOOKUP(B95,'Lista do programu'!$N$3:$V$102,4,0))</f>
        <v xml:space="preserve"> </v>
      </c>
      <c r="E95" s="106" t="str">
        <f>IF(ISNA(VLOOKUP(B95,'Lista do programu'!$N$3:$V$102,5,0)), " ",VLOOKUP(B95,'Lista do programu'!$N$3:$V$102,5,0))</f>
        <v xml:space="preserve"> </v>
      </c>
      <c r="F95" s="106" t="str">
        <f>IF(ISNA(VLOOKUP(B95,'Lista do programu'!$N$3:$V$102,6,0)), " ",VLOOKUP(B95,'Lista do programu'!$N$3:$V$102,6,0))</f>
        <v xml:space="preserve"> </v>
      </c>
      <c r="G95" s="106" t="str">
        <f>IF(ISNA(VLOOKUP(B95,'Lista do programu'!$N$3:$V$102,7,0)), " ",VLOOKUP(B95,'Lista do programu'!$N$3:$V$102,7,0))</f>
        <v xml:space="preserve"> </v>
      </c>
      <c r="H95" s="106" t="str">
        <f>IF(ISNA(VLOOKUP(B95,'Lista do programu'!$N$3:$V$102,9,0)), " ",VLOOKUP(B95,'Lista do programu'!$N$3:$V$102,9,0))</f>
        <v xml:space="preserve"> </v>
      </c>
    </row>
    <row r="96" spans="2:8" ht="18.75" customHeight="1" x14ac:dyDescent="0.3">
      <c r="B96" s="110">
        <v>84</v>
      </c>
      <c r="C96" s="106" t="str">
        <f>IF(ISNA(VLOOKUP(B96,'Lista do programu'!$N$3:$V$102,3,0)), " ",VLOOKUP(B96,'Lista do programu'!$N$3:$V$102,3,0))</f>
        <v xml:space="preserve"> </v>
      </c>
      <c r="D96" s="106" t="str">
        <f>IF(ISNA(VLOOKUP(B96,'Lista do programu'!$N$3:$V$102,4,0)), " ",VLOOKUP(B96,'Lista do programu'!$N$3:$V$102,4,0))</f>
        <v xml:space="preserve"> </v>
      </c>
      <c r="E96" s="106" t="str">
        <f>IF(ISNA(VLOOKUP(B96,'Lista do programu'!$N$3:$V$102,5,0)), " ",VLOOKUP(B96,'Lista do programu'!$N$3:$V$102,5,0))</f>
        <v xml:space="preserve"> </v>
      </c>
      <c r="F96" s="106" t="str">
        <f>IF(ISNA(VLOOKUP(B96,'Lista do programu'!$N$3:$V$102,6,0)), " ",VLOOKUP(B96,'Lista do programu'!$N$3:$V$102,6,0))</f>
        <v xml:space="preserve"> </v>
      </c>
      <c r="G96" s="106" t="str">
        <f>IF(ISNA(VLOOKUP(B96,'Lista do programu'!$N$3:$V$102,7,0)), " ",VLOOKUP(B96,'Lista do programu'!$N$3:$V$102,7,0))</f>
        <v xml:space="preserve"> </v>
      </c>
      <c r="H96" s="106" t="str">
        <f>IF(ISNA(VLOOKUP(B96,'Lista do programu'!$N$3:$V$102,9,0)), " ",VLOOKUP(B96,'Lista do programu'!$N$3:$V$102,9,0))</f>
        <v xml:space="preserve"> </v>
      </c>
    </row>
    <row r="97" spans="2:8" ht="18.75" customHeight="1" x14ac:dyDescent="0.3">
      <c r="B97" s="110">
        <v>85</v>
      </c>
      <c r="C97" s="106" t="str">
        <f>IF(ISNA(VLOOKUP(B97,'Lista do programu'!$N$3:$V$102,3,0)), " ",VLOOKUP(B97,'Lista do programu'!$N$3:$V$102,3,0))</f>
        <v xml:space="preserve"> </v>
      </c>
      <c r="D97" s="106" t="str">
        <f>IF(ISNA(VLOOKUP(B97,'Lista do programu'!$N$3:$V$102,4,0)), " ",VLOOKUP(B97,'Lista do programu'!$N$3:$V$102,4,0))</f>
        <v xml:space="preserve"> </v>
      </c>
      <c r="E97" s="106" t="str">
        <f>IF(ISNA(VLOOKUP(B97,'Lista do programu'!$N$3:$V$102,5,0)), " ",VLOOKUP(B97,'Lista do programu'!$N$3:$V$102,5,0))</f>
        <v xml:space="preserve"> </v>
      </c>
      <c r="F97" s="106" t="str">
        <f>IF(ISNA(VLOOKUP(B97,'Lista do programu'!$N$3:$V$102,6,0)), " ",VLOOKUP(B97,'Lista do programu'!$N$3:$V$102,6,0))</f>
        <v xml:space="preserve"> </v>
      </c>
      <c r="G97" s="106" t="str">
        <f>IF(ISNA(VLOOKUP(B97,'Lista do programu'!$N$3:$V$102,7,0)), " ",VLOOKUP(B97,'Lista do programu'!$N$3:$V$102,7,0))</f>
        <v xml:space="preserve"> </v>
      </c>
      <c r="H97" s="106" t="str">
        <f>IF(ISNA(VLOOKUP(B97,'Lista do programu'!$N$3:$V$102,9,0)), " ",VLOOKUP(B97,'Lista do programu'!$N$3:$V$102,9,0))</f>
        <v xml:space="preserve"> </v>
      </c>
    </row>
    <row r="98" spans="2:8" ht="18.75" customHeight="1" x14ac:dyDescent="0.3">
      <c r="B98" s="110">
        <v>86</v>
      </c>
      <c r="C98" s="106" t="str">
        <f>IF(ISNA(VLOOKUP(B98,'Lista do programu'!$N$3:$V$102,3,0)), " ",VLOOKUP(B98,'Lista do programu'!$N$3:$V$102,3,0))</f>
        <v xml:space="preserve"> </v>
      </c>
      <c r="D98" s="106" t="str">
        <f>IF(ISNA(VLOOKUP(B98,'Lista do programu'!$N$3:$V$102,4,0)), " ",VLOOKUP(B98,'Lista do programu'!$N$3:$V$102,4,0))</f>
        <v xml:space="preserve"> </v>
      </c>
      <c r="E98" s="106" t="str">
        <f>IF(ISNA(VLOOKUP(B98,'Lista do programu'!$N$3:$V$102,5,0)), " ",VLOOKUP(B98,'Lista do programu'!$N$3:$V$102,5,0))</f>
        <v xml:space="preserve"> </v>
      </c>
      <c r="F98" s="106" t="str">
        <f>IF(ISNA(VLOOKUP(B98,'Lista do programu'!$N$3:$V$102,6,0)), " ",VLOOKUP(B98,'Lista do programu'!$N$3:$V$102,6,0))</f>
        <v xml:space="preserve"> </v>
      </c>
      <c r="G98" s="106" t="str">
        <f>IF(ISNA(VLOOKUP(B98,'Lista do programu'!$N$3:$V$102,7,0)), " ",VLOOKUP(B98,'Lista do programu'!$N$3:$V$102,7,0))</f>
        <v xml:space="preserve"> </v>
      </c>
      <c r="H98" s="106" t="str">
        <f>IF(ISNA(VLOOKUP(B98,'Lista do programu'!$N$3:$V$102,9,0)), " ",VLOOKUP(B98,'Lista do programu'!$N$3:$V$102,9,0))</f>
        <v xml:space="preserve"> </v>
      </c>
    </row>
    <row r="99" spans="2:8" ht="18.75" customHeight="1" x14ac:dyDescent="0.3">
      <c r="B99" s="110">
        <v>87</v>
      </c>
      <c r="C99" s="106" t="str">
        <f>IF(ISNA(VLOOKUP(B99,'Lista do programu'!$N$3:$V$102,3,0)), " ",VLOOKUP(B99,'Lista do programu'!$N$3:$V$102,3,0))</f>
        <v xml:space="preserve"> </v>
      </c>
      <c r="D99" s="106" t="str">
        <f>IF(ISNA(VLOOKUP(B99,'Lista do programu'!$N$3:$V$102,4,0)), " ",VLOOKUP(B99,'Lista do programu'!$N$3:$V$102,4,0))</f>
        <v xml:space="preserve"> </v>
      </c>
      <c r="E99" s="106" t="str">
        <f>IF(ISNA(VLOOKUP(B99,'Lista do programu'!$N$3:$V$102,5,0)), " ",VLOOKUP(B99,'Lista do programu'!$N$3:$V$102,5,0))</f>
        <v xml:space="preserve"> </v>
      </c>
      <c r="F99" s="106" t="str">
        <f>IF(ISNA(VLOOKUP(B99,'Lista do programu'!$N$3:$V$102,6,0)), " ",VLOOKUP(B99,'Lista do programu'!$N$3:$V$102,6,0))</f>
        <v xml:space="preserve"> </v>
      </c>
      <c r="G99" s="106" t="str">
        <f>IF(ISNA(VLOOKUP(B99,'Lista do programu'!$N$3:$V$102,7,0)), " ",VLOOKUP(B99,'Lista do programu'!$N$3:$V$102,7,0))</f>
        <v xml:space="preserve"> </v>
      </c>
      <c r="H99" s="106" t="str">
        <f>IF(ISNA(VLOOKUP(B99,'Lista do programu'!$N$3:$V$102,9,0)), " ",VLOOKUP(B99,'Lista do programu'!$N$3:$V$102,9,0))</f>
        <v xml:space="preserve"> </v>
      </c>
    </row>
    <row r="100" spans="2:8" ht="18.75" customHeight="1" x14ac:dyDescent="0.3">
      <c r="B100" s="110">
        <v>88</v>
      </c>
      <c r="C100" s="106" t="str">
        <f>IF(ISNA(VLOOKUP(B100,'Lista do programu'!$N$3:$V$102,3,0)), " ",VLOOKUP(B100,'Lista do programu'!$N$3:$V$102,3,0))</f>
        <v xml:space="preserve"> </v>
      </c>
      <c r="D100" s="106" t="str">
        <f>IF(ISNA(VLOOKUP(B100,'Lista do programu'!$N$3:$V$102,4,0)), " ",VLOOKUP(B100,'Lista do programu'!$N$3:$V$102,4,0))</f>
        <v xml:space="preserve"> </v>
      </c>
      <c r="E100" s="106" t="str">
        <f>IF(ISNA(VLOOKUP(B100,'Lista do programu'!$N$3:$V$102,5,0)), " ",VLOOKUP(B100,'Lista do programu'!$N$3:$V$102,5,0))</f>
        <v xml:space="preserve"> </v>
      </c>
      <c r="F100" s="106" t="str">
        <f>IF(ISNA(VLOOKUP(B100,'Lista do programu'!$N$3:$V$102,6,0)), " ",VLOOKUP(B100,'Lista do programu'!$N$3:$V$102,6,0))</f>
        <v xml:space="preserve"> </v>
      </c>
      <c r="G100" s="106" t="str">
        <f>IF(ISNA(VLOOKUP(B100,'Lista do programu'!$N$3:$V$102,7,0)), " ",VLOOKUP(B100,'Lista do programu'!$N$3:$V$102,7,0))</f>
        <v xml:space="preserve"> </v>
      </c>
      <c r="H100" s="106" t="str">
        <f>IF(ISNA(VLOOKUP(B100,'Lista do programu'!$N$3:$V$102,9,0)), " ",VLOOKUP(B100,'Lista do programu'!$N$3:$V$102,9,0))</f>
        <v xml:space="preserve"> </v>
      </c>
    </row>
    <row r="101" spans="2:8" ht="18.75" customHeight="1" x14ac:dyDescent="0.3">
      <c r="B101" s="110">
        <v>89</v>
      </c>
      <c r="C101" s="106" t="str">
        <f>IF(ISNA(VLOOKUP(B101,'Lista do programu'!$N$3:$V$102,3,0)), " ",VLOOKUP(B101,'Lista do programu'!$N$3:$V$102,3,0))</f>
        <v xml:space="preserve"> </v>
      </c>
      <c r="D101" s="106" t="str">
        <f>IF(ISNA(VLOOKUP(B101,'Lista do programu'!$N$3:$V$102,4,0)), " ",VLOOKUP(B101,'Lista do programu'!$N$3:$V$102,4,0))</f>
        <v xml:space="preserve"> </v>
      </c>
      <c r="E101" s="106" t="str">
        <f>IF(ISNA(VLOOKUP(B101,'Lista do programu'!$N$3:$V$102,5,0)), " ",VLOOKUP(B101,'Lista do programu'!$N$3:$V$102,5,0))</f>
        <v xml:space="preserve"> </v>
      </c>
      <c r="F101" s="106" t="str">
        <f>IF(ISNA(VLOOKUP(B101,'Lista do programu'!$N$3:$V$102,6,0)), " ",VLOOKUP(B101,'Lista do programu'!$N$3:$V$102,6,0))</f>
        <v xml:space="preserve"> </v>
      </c>
      <c r="G101" s="106" t="str">
        <f>IF(ISNA(VLOOKUP(B101,'Lista do programu'!$N$3:$V$102,7,0)), " ",VLOOKUP(B101,'Lista do programu'!$N$3:$V$102,7,0))</f>
        <v xml:space="preserve"> </v>
      </c>
      <c r="H101" s="106" t="str">
        <f>IF(ISNA(VLOOKUP(B101,'Lista do programu'!$N$3:$V$102,9,0)), " ",VLOOKUP(B101,'Lista do programu'!$N$3:$V$102,9,0))</f>
        <v xml:space="preserve"> </v>
      </c>
    </row>
    <row r="102" spans="2:8" ht="18.75" customHeight="1" x14ac:dyDescent="0.3">
      <c r="B102" s="110">
        <v>90</v>
      </c>
      <c r="C102" s="106" t="str">
        <f>IF(ISNA(VLOOKUP(B102,'Lista do programu'!$N$3:$V$102,3,0)), " ",VLOOKUP(B102,'Lista do programu'!$N$3:$V$102,3,0))</f>
        <v xml:space="preserve"> </v>
      </c>
      <c r="D102" s="106" t="str">
        <f>IF(ISNA(VLOOKUP(B102,'Lista do programu'!$N$3:$V$102,4,0)), " ",VLOOKUP(B102,'Lista do programu'!$N$3:$V$102,4,0))</f>
        <v xml:space="preserve"> </v>
      </c>
      <c r="E102" s="106" t="str">
        <f>IF(ISNA(VLOOKUP(B102,'Lista do programu'!$N$3:$V$102,5,0)), " ",VLOOKUP(B102,'Lista do programu'!$N$3:$V$102,5,0))</f>
        <v xml:space="preserve"> </v>
      </c>
      <c r="F102" s="106" t="str">
        <f>IF(ISNA(VLOOKUP(B102,'Lista do programu'!$N$3:$V$102,6,0)), " ",VLOOKUP(B102,'Lista do programu'!$N$3:$V$102,6,0))</f>
        <v xml:space="preserve"> </v>
      </c>
      <c r="G102" s="106" t="str">
        <f>IF(ISNA(VLOOKUP(B102,'Lista do programu'!$N$3:$V$102,7,0)), " ",VLOOKUP(B102,'Lista do programu'!$N$3:$V$102,7,0))</f>
        <v xml:space="preserve"> </v>
      </c>
      <c r="H102" s="106" t="str">
        <f>IF(ISNA(VLOOKUP(B102,'Lista do programu'!$N$3:$V$102,9,0)), " ",VLOOKUP(B102,'Lista do programu'!$N$3:$V$102,9,0))</f>
        <v xml:space="preserve"> </v>
      </c>
    </row>
    <row r="103" spans="2:8" ht="18.75" customHeight="1" x14ac:dyDescent="0.3">
      <c r="B103" s="110">
        <v>91</v>
      </c>
      <c r="C103" s="106" t="str">
        <f>IF(ISNA(VLOOKUP(B103,'Lista do programu'!$N$3:$V$102,3,0)), " ",VLOOKUP(B103,'Lista do programu'!$N$3:$V$102,3,0))</f>
        <v xml:space="preserve"> </v>
      </c>
      <c r="D103" s="106" t="str">
        <f>IF(ISNA(VLOOKUP(B103,'Lista do programu'!$N$3:$V$102,4,0)), " ",VLOOKUP(B103,'Lista do programu'!$N$3:$V$102,4,0))</f>
        <v xml:space="preserve"> </v>
      </c>
      <c r="E103" s="106" t="str">
        <f>IF(ISNA(VLOOKUP(B103,'Lista do programu'!$N$3:$V$102,5,0)), " ",VLOOKUP(B103,'Lista do programu'!$N$3:$V$102,5,0))</f>
        <v xml:space="preserve"> </v>
      </c>
      <c r="F103" s="106" t="str">
        <f>IF(ISNA(VLOOKUP(B103,'Lista do programu'!$N$3:$V$102,6,0)), " ",VLOOKUP(B103,'Lista do programu'!$N$3:$V$102,6,0))</f>
        <v xml:space="preserve"> </v>
      </c>
      <c r="G103" s="106" t="str">
        <f>IF(ISNA(VLOOKUP(B103,'Lista do programu'!$N$3:$V$102,7,0)), " ",VLOOKUP(B103,'Lista do programu'!$N$3:$V$102,7,0))</f>
        <v xml:space="preserve"> </v>
      </c>
      <c r="H103" s="106" t="str">
        <f>IF(ISNA(VLOOKUP(B103,'Lista do programu'!$N$3:$V$102,9,0)), " ",VLOOKUP(B103,'Lista do programu'!$N$3:$V$102,9,0))</f>
        <v xml:space="preserve"> </v>
      </c>
    </row>
    <row r="104" spans="2:8" ht="18.75" customHeight="1" x14ac:dyDescent="0.3">
      <c r="B104" s="110">
        <v>92</v>
      </c>
      <c r="C104" s="106" t="str">
        <f>IF(ISNA(VLOOKUP(B104,'Lista do programu'!$N$3:$V$102,3,0)), " ",VLOOKUP(B104,'Lista do programu'!$N$3:$V$102,3,0))</f>
        <v xml:space="preserve"> </v>
      </c>
      <c r="D104" s="106" t="str">
        <f>IF(ISNA(VLOOKUP(B104,'Lista do programu'!$N$3:$V$102,4,0)), " ",VLOOKUP(B104,'Lista do programu'!$N$3:$V$102,4,0))</f>
        <v xml:space="preserve"> </v>
      </c>
      <c r="E104" s="106" t="str">
        <f>IF(ISNA(VLOOKUP(B104,'Lista do programu'!$N$3:$V$102,5,0)), " ",VLOOKUP(B104,'Lista do programu'!$N$3:$V$102,5,0))</f>
        <v xml:space="preserve"> </v>
      </c>
      <c r="F104" s="106" t="str">
        <f>IF(ISNA(VLOOKUP(B104,'Lista do programu'!$N$3:$V$102,6,0)), " ",VLOOKUP(B104,'Lista do programu'!$N$3:$V$102,6,0))</f>
        <v xml:space="preserve"> </v>
      </c>
      <c r="G104" s="106" t="str">
        <f>IF(ISNA(VLOOKUP(B104,'Lista do programu'!$N$3:$V$102,7,0)), " ",VLOOKUP(B104,'Lista do programu'!$N$3:$V$102,7,0))</f>
        <v xml:space="preserve"> </v>
      </c>
      <c r="H104" s="106" t="str">
        <f>IF(ISNA(VLOOKUP(B104,'Lista do programu'!$N$3:$V$102,9,0)), " ",VLOOKUP(B104,'Lista do programu'!$N$3:$V$102,9,0))</f>
        <v xml:space="preserve"> </v>
      </c>
    </row>
    <row r="105" spans="2:8" ht="18.75" customHeight="1" x14ac:dyDescent="0.3">
      <c r="B105" s="110">
        <v>93</v>
      </c>
      <c r="C105" s="106" t="str">
        <f>IF(ISNA(VLOOKUP(B105,'Lista do programu'!$N$3:$V$102,3,0)), " ",VLOOKUP(B105,'Lista do programu'!$N$3:$V$102,3,0))</f>
        <v xml:space="preserve"> </v>
      </c>
      <c r="D105" s="106" t="str">
        <f>IF(ISNA(VLOOKUP(B105,'Lista do programu'!$N$3:$V$102,4,0)), " ",VLOOKUP(B105,'Lista do programu'!$N$3:$V$102,4,0))</f>
        <v xml:space="preserve"> </v>
      </c>
      <c r="E105" s="106" t="str">
        <f>IF(ISNA(VLOOKUP(B105,'Lista do programu'!$N$3:$V$102,5,0)), " ",VLOOKUP(B105,'Lista do programu'!$N$3:$V$102,5,0))</f>
        <v xml:space="preserve"> </v>
      </c>
      <c r="F105" s="106" t="str">
        <f>IF(ISNA(VLOOKUP(B105,'Lista do programu'!$N$3:$V$102,6,0)), " ",VLOOKUP(B105,'Lista do programu'!$N$3:$V$102,6,0))</f>
        <v xml:space="preserve"> </v>
      </c>
      <c r="G105" s="106" t="str">
        <f>IF(ISNA(VLOOKUP(B105,'Lista do programu'!$N$3:$V$102,7,0)), " ",VLOOKUP(B105,'Lista do programu'!$N$3:$V$102,7,0))</f>
        <v xml:space="preserve"> </v>
      </c>
      <c r="H105" s="106" t="str">
        <f>IF(ISNA(VLOOKUP(B105,'Lista do programu'!$N$3:$V$102,9,0)), " ",VLOOKUP(B105,'Lista do programu'!$N$3:$V$102,9,0))</f>
        <v xml:space="preserve"> </v>
      </c>
    </row>
    <row r="106" spans="2:8" ht="18.75" customHeight="1" x14ac:dyDescent="0.3">
      <c r="B106" s="110">
        <v>94</v>
      </c>
      <c r="C106" s="106" t="str">
        <f>IF(ISNA(VLOOKUP(B106,'Lista do programu'!$N$3:$V$102,3,0)), " ",VLOOKUP(B106,'Lista do programu'!$N$3:$V$102,3,0))</f>
        <v xml:space="preserve"> </v>
      </c>
      <c r="D106" s="106" t="str">
        <f>IF(ISNA(VLOOKUP(B106,'Lista do programu'!$N$3:$V$102,4,0)), " ",VLOOKUP(B106,'Lista do programu'!$N$3:$V$102,4,0))</f>
        <v xml:space="preserve"> </v>
      </c>
      <c r="E106" s="106" t="str">
        <f>IF(ISNA(VLOOKUP(B106,'Lista do programu'!$N$3:$V$102,5,0)), " ",VLOOKUP(B106,'Lista do programu'!$N$3:$V$102,5,0))</f>
        <v xml:space="preserve"> </v>
      </c>
      <c r="F106" s="106" t="str">
        <f>IF(ISNA(VLOOKUP(B106,'Lista do programu'!$N$3:$V$102,6,0)), " ",VLOOKUP(B106,'Lista do programu'!$N$3:$V$102,6,0))</f>
        <v xml:space="preserve"> </v>
      </c>
      <c r="G106" s="106" t="str">
        <f>IF(ISNA(VLOOKUP(B106,'Lista do programu'!$N$3:$V$102,7,0)), " ",VLOOKUP(B106,'Lista do programu'!$N$3:$V$102,7,0))</f>
        <v xml:space="preserve"> </v>
      </c>
      <c r="H106" s="106" t="str">
        <f>IF(ISNA(VLOOKUP(B106,'Lista do programu'!$N$3:$V$102,9,0)), " ",VLOOKUP(B106,'Lista do programu'!$N$3:$V$102,9,0))</f>
        <v xml:space="preserve"> </v>
      </c>
    </row>
    <row r="107" spans="2:8" ht="18.75" customHeight="1" x14ac:dyDescent="0.3">
      <c r="B107" s="110">
        <v>95</v>
      </c>
      <c r="C107" s="106" t="str">
        <f>IF(ISNA(VLOOKUP(B107,'Lista do programu'!$N$3:$V$102,3,0)), " ",VLOOKUP(B107,'Lista do programu'!$N$3:$V$102,3,0))</f>
        <v xml:space="preserve"> </v>
      </c>
      <c r="D107" s="106" t="str">
        <f>IF(ISNA(VLOOKUP(B107,'Lista do programu'!$N$3:$V$102,4,0)), " ",VLOOKUP(B107,'Lista do programu'!$N$3:$V$102,4,0))</f>
        <v xml:space="preserve"> </v>
      </c>
      <c r="E107" s="106" t="str">
        <f>IF(ISNA(VLOOKUP(B107,'Lista do programu'!$N$3:$V$102,5,0)), " ",VLOOKUP(B107,'Lista do programu'!$N$3:$V$102,5,0))</f>
        <v xml:space="preserve"> </v>
      </c>
      <c r="F107" s="106" t="str">
        <f>IF(ISNA(VLOOKUP(B107,'Lista do programu'!$N$3:$V$102,6,0)), " ",VLOOKUP(B107,'Lista do programu'!$N$3:$V$102,6,0))</f>
        <v xml:space="preserve"> </v>
      </c>
      <c r="G107" s="106" t="str">
        <f>IF(ISNA(VLOOKUP(B107,'Lista do programu'!$N$3:$V$102,7,0)), " ",VLOOKUP(B107,'Lista do programu'!$N$3:$V$102,7,0))</f>
        <v xml:space="preserve"> </v>
      </c>
      <c r="H107" s="106" t="str">
        <f>IF(ISNA(VLOOKUP(B107,'Lista do programu'!$N$3:$V$102,9,0)), " ",VLOOKUP(B107,'Lista do programu'!$N$3:$V$102,9,0))</f>
        <v xml:space="preserve"> </v>
      </c>
    </row>
    <row r="108" spans="2:8" ht="18.75" customHeight="1" x14ac:dyDescent="0.3">
      <c r="B108" s="110">
        <v>96</v>
      </c>
      <c r="C108" s="106" t="str">
        <f>IF(ISNA(VLOOKUP(B108,'Lista do programu'!$N$3:$V$102,3,0)), " ",VLOOKUP(B108,'Lista do programu'!$N$3:$V$102,3,0))</f>
        <v xml:space="preserve"> </v>
      </c>
      <c r="D108" s="106" t="str">
        <f>IF(ISNA(VLOOKUP(B108,'Lista do programu'!$N$3:$V$102,4,0)), " ",VLOOKUP(B108,'Lista do programu'!$N$3:$V$102,4,0))</f>
        <v xml:space="preserve"> </v>
      </c>
      <c r="E108" s="106" t="str">
        <f>IF(ISNA(VLOOKUP(B108,'Lista do programu'!$N$3:$V$102,5,0)), " ",VLOOKUP(B108,'Lista do programu'!$N$3:$V$102,5,0))</f>
        <v xml:space="preserve"> </v>
      </c>
      <c r="F108" s="106" t="str">
        <f>IF(ISNA(VLOOKUP(B108,'Lista do programu'!$N$3:$V$102,6,0)), " ",VLOOKUP(B108,'Lista do programu'!$N$3:$V$102,6,0))</f>
        <v xml:space="preserve"> </v>
      </c>
      <c r="G108" s="106" t="str">
        <f>IF(ISNA(VLOOKUP(B108,'Lista do programu'!$N$3:$V$102,7,0)), " ",VLOOKUP(B108,'Lista do programu'!$N$3:$V$102,7,0))</f>
        <v xml:space="preserve"> </v>
      </c>
      <c r="H108" s="106" t="str">
        <f>IF(ISNA(VLOOKUP(B108,'Lista do programu'!$N$3:$V$102,9,0)), " ",VLOOKUP(B108,'Lista do programu'!$N$3:$V$102,9,0))</f>
        <v xml:space="preserve"> </v>
      </c>
    </row>
    <row r="109" spans="2:8" ht="18.75" customHeight="1" x14ac:dyDescent="0.3">
      <c r="B109" s="110">
        <v>97</v>
      </c>
      <c r="C109" s="106" t="str">
        <f>IF(ISNA(VLOOKUP(B109,'Lista do programu'!$N$3:$V$102,3,0)), " ",VLOOKUP(B109,'Lista do programu'!$N$3:$V$102,3,0))</f>
        <v xml:space="preserve"> </v>
      </c>
      <c r="D109" s="106" t="str">
        <f>IF(ISNA(VLOOKUP(B109,'Lista do programu'!$N$3:$V$102,4,0)), " ",VLOOKUP(B109,'Lista do programu'!$N$3:$V$102,4,0))</f>
        <v xml:space="preserve"> </v>
      </c>
      <c r="E109" s="106" t="str">
        <f>IF(ISNA(VLOOKUP(B109,'Lista do programu'!$N$3:$V$102,5,0)), " ",VLOOKUP(B109,'Lista do programu'!$N$3:$V$102,5,0))</f>
        <v xml:space="preserve"> </v>
      </c>
      <c r="F109" s="106" t="str">
        <f>IF(ISNA(VLOOKUP(B109,'Lista do programu'!$N$3:$V$102,6,0)), " ",VLOOKUP(B109,'Lista do programu'!$N$3:$V$102,6,0))</f>
        <v xml:space="preserve"> </v>
      </c>
      <c r="G109" s="106" t="str">
        <f>IF(ISNA(VLOOKUP(B109,'Lista do programu'!$N$3:$V$102,7,0)), " ",VLOOKUP(B109,'Lista do programu'!$N$3:$V$102,7,0))</f>
        <v xml:space="preserve"> </v>
      </c>
      <c r="H109" s="106" t="str">
        <f>IF(ISNA(VLOOKUP(B109,'Lista do programu'!$N$3:$V$102,9,0)), " ",VLOOKUP(B109,'Lista do programu'!$N$3:$V$102,9,0))</f>
        <v xml:space="preserve"> </v>
      </c>
    </row>
    <row r="110" spans="2:8" ht="18.75" customHeight="1" x14ac:dyDescent="0.3">
      <c r="B110" s="110">
        <v>98</v>
      </c>
      <c r="C110" s="106" t="str">
        <f>IF(ISNA(VLOOKUP(B110,'Lista do programu'!$N$3:$V$102,3,0)), " ",VLOOKUP(B110,'Lista do programu'!$N$3:$V$102,3,0))</f>
        <v xml:space="preserve"> </v>
      </c>
      <c r="D110" s="106" t="str">
        <f>IF(ISNA(VLOOKUP(B110,'Lista do programu'!$N$3:$V$102,4,0)), " ",VLOOKUP(B110,'Lista do programu'!$N$3:$V$102,4,0))</f>
        <v xml:space="preserve"> </v>
      </c>
      <c r="E110" s="106" t="str">
        <f>IF(ISNA(VLOOKUP(B110,'Lista do programu'!$N$3:$V$102,5,0)), " ",VLOOKUP(B110,'Lista do programu'!$N$3:$V$102,5,0))</f>
        <v xml:space="preserve"> </v>
      </c>
      <c r="F110" s="106" t="str">
        <f>IF(ISNA(VLOOKUP(B110,'Lista do programu'!$N$3:$V$102,6,0)), " ",VLOOKUP(B110,'Lista do programu'!$N$3:$V$102,6,0))</f>
        <v xml:space="preserve"> </v>
      </c>
      <c r="G110" s="106" t="str">
        <f>IF(ISNA(VLOOKUP(B110,'Lista do programu'!$N$3:$V$102,7,0)), " ",VLOOKUP(B110,'Lista do programu'!$N$3:$V$102,7,0))</f>
        <v xml:space="preserve"> </v>
      </c>
      <c r="H110" s="106" t="str">
        <f>IF(ISNA(VLOOKUP(B110,'Lista do programu'!$N$3:$V$102,9,0)), " ",VLOOKUP(B110,'Lista do programu'!$N$3:$V$102,9,0))</f>
        <v xml:space="preserve"> </v>
      </c>
    </row>
    <row r="111" spans="2:8" ht="18.75" customHeight="1" x14ac:dyDescent="0.3">
      <c r="B111" s="110">
        <v>99</v>
      </c>
      <c r="C111" s="106" t="str">
        <f>IF(ISNA(VLOOKUP(B111,'Lista do programu'!$N$3:$V$102,3,0)), " ",VLOOKUP(B111,'Lista do programu'!$N$3:$V$102,3,0))</f>
        <v xml:space="preserve"> </v>
      </c>
      <c r="D111" s="106" t="str">
        <f>IF(ISNA(VLOOKUP(B111,'Lista do programu'!$N$3:$V$102,4,0)), " ",VLOOKUP(B111,'Lista do programu'!$N$3:$V$102,4,0))</f>
        <v xml:space="preserve"> </v>
      </c>
      <c r="E111" s="106" t="str">
        <f>IF(ISNA(VLOOKUP(B111,'Lista do programu'!$N$3:$V$102,5,0)), " ",VLOOKUP(B111,'Lista do programu'!$N$3:$V$102,5,0))</f>
        <v xml:space="preserve"> </v>
      </c>
      <c r="F111" s="106" t="str">
        <f>IF(ISNA(VLOOKUP(B111,'Lista do programu'!$N$3:$V$102,6,0)), " ",VLOOKUP(B111,'Lista do programu'!$N$3:$V$102,6,0))</f>
        <v xml:space="preserve"> </v>
      </c>
      <c r="G111" s="106" t="str">
        <f>IF(ISNA(VLOOKUP(B111,'Lista do programu'!$N$3:$V$102,7,0)), " ",VLOOKUP(B111,'Lista do programu'!$N$3:$V$102,7,0))</f>
        <v xml:space="preserve"> </v>
      </c>
      <c r="H111" s="106" t="str">
        <f>IF(ISNA(VLOOKUP(B111,'Lista do programu'!$N$3:$V$102,9,0)), " ",VLOOKUP(B111,'Lista do programu'!$N$3:$V$102,9,0))</f>
        <v xml:space="preserve"> </v>
      </c>
    </row>
    <row r="112" spans="2:8" ht="15" customHeight="1" x14ac:dyDescent="0.25"/>
    <row r="113" ht="15" customHeight="1" x14ac:dyDescent="0.25"/>
  </sheetData>
  <sheetProtection selectLockedCells="1" selectUnlockedCells="1"/>
  <pageMargins left="0.7" right="0.7" top="0.75" bottom="0.75" header="0.3" footer="0.3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C8BDA-E020-4802-A523-F385E31041EF}">
  <sheetPr>
    <pageSetUpPr fitToPage="1"/>
  </sheetPr>
  <dimension ref="B1:J113"/>
  <sheetViews>
    <sheetView view="pageBreakPreview" zoomScale="85" zoomScaleNormal="85" zoomScaleSheetLayoutView="85" workbookViewId="0">
      <selection activeCell="J27" sqref="J27:J29"/>
    </sheetView>
  </sheetViews>
  <sheetFormatPr defaultColWidth="9.140625" defaultRowHeight="0" customHeight="1" zeroHeight="1" x14ac:dyDescent="0.25"/>
  <cols>
    <col min="1" max="1" width="2.85546875" customWidth="1"/>
    <col min="2" max="2" width="8.85546875" style="111" customWidth="1"/>
    <col min="3" max="3" width="40.7109375" customWidth="1"/>
    <col min="4" max="4" width="21.7109375" customWidth="1"/>
    <col min="5" max="5" width="40.7109375" customWidth="1"/>
    <col min="6" max="6" width="21.7109375" customWidth="1"/>
    <col min="7" max="7" width="26.5703125" bestFit="1" customWidth="1"/>
    <col min="8" max="8" width="12" hidden="1" customWidth="1"/>
    <col min="9" max="9" width="12.5703125" style="120" hidden="1" customWidth="1"/>
    <col min="10" max="10" width="12.5703125" style="120" customWidth="1"/>
  </cols>
  <sheetData>
    <row r="1" spans="2:10" ht="15" x14ac:dyDescent="0.25"/>
    <row r="2" spans="2:10" ht="15" x14ac:dyDescent="0.25"/>
    <row r="3" spans="2:10" ht="15" x14ac:dyDescent="0.25"/>
    <row r="4" spans="2:10" ht="15" x14ac:dyDescent="0.25"/>
    <row r="5" spans="2:10" ht="15" x14ac:dyDescent="0.25"/>
    <row r="6" spans="2:10" ht="15" x14ac:dyDescent="0.25"/>
    <row r="7" spans="2:10" ht="15" x14ac:dyDescent="0.25"/>
    <row r="8" spans="2:10" ht="15" x14ac:dyDescent="0.25">
      <c r="D8" s="25"/>
      <c r="F8" s="25"/>
    </row>
    <row r="9" spans="2:10" ht="15" x14ac:dyDescent="0.25">
      <c r="G9" s="1"/>
    </row>
    <row r="10" spans="2:10" ht="26.25" x14ac:dyDescent="0.4">
      <c r="B10" s="144" t="s">
        <v>12</v>
      </c>
      <c r="C10" s="144"/>
      <c r="D10" s="144"/>
      <c r="E10" s="144"/>
      <c r="F10" s="144"/>
      <c r="G10" s="144"/>
      <c r="H10" s="144"/>
    </row>
    <row r="11" spans="2:10" ht="15" x14ac:dyDescent="0.25">
      <c r="D11" s="24"/>
      <c r="F11" s="24" t="s">
        <v>4</v>
      </c>
      <c r="G11" s="26">
        <f ca="1">NOW()</f>
        <v>44736.529969791663</v>
      </c>
    </row>
    <row r="12" spans="2:10" s="109" customFormat="1" ht="30" x14ac:dyDescent="0.25">
      <c r="B12" s="112" t="s">
        <v>61</v>
      </c>
      <c r="C12" s="112" t="s">
        <v>0</v>
      </c>
      <c r="D12" s="112" t="s">
        <v>8</v>
      </c>
      <c r="E12" s="112" t="s">
        <v>1</v>
      </c>
      <c r="F12" s="112" t="s">
        <v>8</v>
      </c>
      <c r="G12" s="112" t="s">
        <v>2</v>
      </c>
      <c r="H12" s="112" t="s">
        <v>59</v>
      </c>
      <c r="I12" s="119" t="s">
        <v>63</v>
      </c>
      <c r="J12" s="119" t="s">
        <v>64</v>
      </c>
    </row>
    <row r="13" spans="2:10" ht="18.75" x14ac:dyDescent="0.3">
      <c r="B13" s="113">
        <v>1</v>
      </c>
      <c r="C13" s="105" t="str">
        <f>IF(ISNA(VLOOKUP(B13,'Lista do programu'!$O$3:$V$102,2,0)), " ",VLOOKUP(B13,'Lista do programu'!$O$3:$V$102,2,0))</f>
        <v/>
      </c>
      <c r="D13" s="105" t="str">
        <f>IF(ISNA(VLOOKUP(B13,'Lista do programu'!$O$3:$V$102,3,0)), " ",VLOOKUP(B13,'Lista do programu'!$O$3:$V$102,3,0))</f>
        <v/>
      </c>
      <c r="E13" s="105" t="str">
        <f>IF(ISNA(VLOOKUP(B13,'Lista do programu'!$O$3:$V$102,4,0)), " ",VLOOKUP(B13,'Lista do programu'!$O$3:$V$102,4,0))</f>
        <v xml:space="preserve"> </v>
      </c>
      <c r="F13" s="105" t="str">
        <f>IF(ISNA(VLOOKUP(B13,'Lista do programu'!$O$3:$V$102,5,0)), " ",VLOOKUP(B13,'Lista do programu'!$O$3:$V$102,5,0))</f>
        <v/>
      </c>
      <c r="G13" s="105" t="str">
        <f>IF(ISNA(VLOOKUP(B13,'Lista do programu'!$O$3:$V$102,6,0)), " ",VLOOKUP(B13,'Lista do programu'!$O$3:$V$102,6,0))</f>
        <v xml:space="preserve"> </v>
      </c>
      <c r="H13" s="105" t="str">
        <f>IF(ISNA(VLOOKUP(B13,'Lista do programu'!$O$3:$V$102,8,0)), " ",VLOOKUP(B13,'Lista do programu'!$O$3:$V$102,8,0))</f>
        <v/>
      </c>
      <c r="I13" s="121">
        <v>0.39583333333333331</v>
      </c>
      <c r="J13" s="121">
        <v>0.41666666666666669</v>
      </c>
    </row>
    <row r="14" spans="2:10" ht="18.75" x14ac:dyDescent="0.3">
      <c r="B14" s="113">
        <v>2</v>
      </c>
      <c r="C14" s="105" t="str">
        <f>IF(ISNA(VLOOKUP(B14,'Lista do programu'!$O$3:$V$102,2,0)), " ",VLOOKUP(B14,'Lista do programu'!$O$3:$V$102,2,0))</f>
        <v>Tomasz Szczeciński</v>
      </c>
      <c r="D14" s="105" t="str">
        <f>IF(ISNA(VLOOKUP(B14,'Lista do programu'!$O$3:$V$102,3,0)), " ",VLOOKUP(B14,'Lista do programu'!$O$3:$V$102,3,0))</f>
        <v>NZ</v>
      </c>
      <c r="E14" s="105" t="str">
        <f>IF(ISNA(VLOOKUP(B14,'Lista do programu'!$O$3:$V$102,4,0)), " ",VLOOKUP(B14,'Lista do programu'!$O$3:$V$102,4,0))</f>
        <v>Martyna Szczecińska</v>
      </c>
      <c r="F14" s="105" t="str">
        <f>IF(ISNA(VLOOKUP(B14,'Lista do programu'!$O$3:$V$102,5,0)), " ",VLOOKUP(B14,'Lista do programu'!$O$3:$V$102,5,0))</f>
        <v/>
      </c>
      <c r="G14" s="105" t="str">
        <f>IF(ISNA(VLOOKUP(B14,'Lista do programu'!$O$3:$V$102,6,0)), " ",VLOOKUP(B14,'Lista do programu'!$O$3:$V$102,6,0))</f>
        <v>VW Golf</v>
      </c>
      <c r="H14" s="105" t="str">
        <f>IF(ISNA(VLOOKUP(B14,'Lista do programu'!$O$3:$V$102,8,0)), " ",VLOOKUP(B14,'Lista do programu'!$O$3:$V$102,8,0))</f>
        <v/>
      </c>
      <c r="I14" s="121">
        <v>0.3972222222222222</v>
      </c>
      <c r="J14" s="121">
        <v>0.41736111111111113</v>
      </c>
    </row>
    <row r="15" spans="2:10" ht="18.75" x14ac:dyDescent="0.3">
      <c r="B15" s="113">
        <v>3</v>
      </c>
      <c r="C15" s="105" t="str">
        <f>IF(ISNA(VLOOKUP(B15,'Lista do programu'!$O$3:$V$102,2,0)), " ",VLOOKUP(B15,'Lista do programu'!$O$3:$V$102,2,0))</f>
        <v>Wojciech Puk</v>
      </c>
      <c r="D15" s="105" t="str">
        <f>IF(ISNA(VLOOKUP(B15,'Lista do programu'!$O$3:$V$102,3,0)), " ",VLOOKUP(B15,'Lista do programu'!$O$3:$V$102,3,0))</f>
        <v>AK Wielkopolski</v>
      </c>
      <c r="E15" s="105" t="str">
        <f>IF(ISNA(VLOOKUP(B15,'Lista do programu'!$O$3:$V$102,4,0)), " ",VLOOKUP(B15,'Lista do programu'!$O$3:$V$102,4,0))</f>
        <v>Leszek Karaś</v>
      </c>
      <c r="F15" s="105" t="str">
        <f>IF(ISNA(VLOOKUP(B15,'Lista do programu'!$O$3:$V$102,5,0)), " ",VLOOKUP(B15,'Lista do programu'!$O$3:$V$102,5,0))</f>
        <v>AK Polski</v>
      </c>
      <c r="G15" s="105" t="str">
        <f>IF(ISNA(VLOOKUP(B15,'Lista do programu'!$O$3:$V$102,6,0)), " ",VLOOKUP(B15,'Lista do programu'!$O$3:$V$102,6,0))</f>
        <v>Peugeot 206</v>
      </c>
      <c r="H15" s="105" t="str">
        <f>IF(ISNA(VLOOKUP(B15,'Lista do programu'!$O$3:$V$102,8,0)), " ",VLOOKUP(B15,'Lista do programu'!$O$3:$V$102,8,0))</f>
        <v/>
      </c>
      <c r="I15" s="121">
        <v>0.39861111111111103</v>
      </c>
      <c r="J15" s="121">
        <v>0.41805555555555601</v>
      </c>
    </row>
    <row r="16" spans="2:10" ht="18.75" x14ac:dyDescent="0.3">
      <c r="B16" s="113">
        <v>4</v>
      </c>
      <c r="C16" s="105" t="str">
        <f>IF(ISNA(VLOOKUP(B16,'Lista do programu'!$O$3:$V$102,2,0)), " ",VLOOKUP(B16,'Lista do programu'!$O$3:$V$102,2,0))</f>
        <v/>
      </c>
      <c r="D16" s="105" t="str">
        <f>IF(ISNA(VLOOKUP(B16,'Lista do programu'!$O$3:$V$102,3,0)), " ",VLOOKUP(B16,'Lista do programu'!$O$3:$V$102,3,0))</f>
        <v/>
      </c>
      <c r="E16" s="105" t="str">
        <f>IF(ISNA(VLOOKUP(B16,'Lista do programu'!$O$3:$V$102,4,0)), " ",VLOOKUP(B16,'Lista do programu'!$O$3:$V$102,4,0))</f>
        <v xml:space="preserve"> </v>
      </c>
      <c r="F16" s="105" t="str">
        <f>IF(ISNA(VLOOKUP(B16,'Lista do programu'!$O$3:$V$102,5,0)), " ",VLOOKUP(B16,'Lista do programu'!$O$3:$V$102,5,0))</f>
        <v/>
      </c>
      <c r="G16" s="105" t="str">
        <f>IF(ISNA(VLOOKUP(B16,'Lista do programu'!$O$3:$V$102,6,0)), " ",VLOOKUP(B16,'Lista do programu'!$O$3:$V$102,6,0))</f>
        <v xml:space="preserve"> </v>
      </c>
      <c r="H16" s="105" t="str">
        <f>IF(ISNA(VLOOKUP(B16,'Lista do programu'!$O$3:$V$102,8,0)), " ",VLOOKUP(B16,'Lista do programu'!$O$3:$V$102,8,0))</f>
        <v/>
      </c>
      <c r="I16" s="121">
        <v>0.4</v>
      </c>
      <c r="J16" s="121">
        <v>0.41875000000000001</v>
      </c>
    </row>
    <row r="17" spans="2:10" ht="18.75" x14ac:dyDescent="0.3">
      <c r="B17" s="113">
        <v>5</v>
      </c>
      <c r="C17" s="105" t="str">
        <f>IF(ISNA(VLOOKUP(B17,'Lista do programu'!$O$3:$V$102,2,0)), " ",VLOOKUP(B17,'Lista do programu'!$O$3:$V$102,2,0))</f>
        <v/>
      </c>
      <c r="D17" s="105" t="str">
        <f>IF(ISNA(VLOOKUP(B17,'Lista do programu'!$O$3:$V$102,3,0)), " ",VLOOKUP(B17,'Lista do programu'!$O$3:$V$102,3,0))</f>
        <v/>
      </c>
      <c r="E17" s="105" t="str">
        <f>IF(ISNA(VLOOKUP(B17,'Lista do programu'!$O$3:$V$102,4,0)), " ",VLOOKUP(B17,'Lista do programu'!$O$3:$V$102,4,0))</f>
        <v xml:space="preserve"> </v>
      </c>
      <c r="F17" s="105" t="str">
        <f>IF(ISNA(VLOOKUP(B17,'Lista do programu'!$O$3:$V$102,5,0)), " ",VLOOKUP(B17,'Lista do programu'!$O$3:$V$102,5,0))</f>
        <v/>
      </c>
      <c r="G17" s="105" t="str">
        <f>IF(ISNA(VLOOKUP(B17,'Lista do programu'!$O$3:$V$102,6,0)), " ",VLOOKUP(B17,'Lista do programu'!$O$3:$V$102,6,0))</f>
        <v xml:space="preserve"> </v>
      </c>
      <c r="H17" s="105" t="str">
        <f>IF(ISNA(VLOOKUP(B17,'Lista do programu'!$O$3:$V$102,8,0)), " ",VLOOKUP(B17,'Lista do programu'!$O$3:$V$102,8,0))</f>
        <v/>
      </c>
      <c r="I17" s="121">
        <v>0.40138888888888902</v>
      </c>
      <c r="J17" s="121">
        <v>0.41944444444444401</v>
      </c>
    </row>
    <row r="18" spans="2:10" ht="18.75" x14ac:dyDescent="0.3">
      <c r="B18" s="113">
        <v>6</v>
      </c>
      <c r="C18" s="105" t="str">
        <f>IF(ISNA(VLOOKUP(B18,'Lista do programu'!$O$3:$V$102,2,0)), " ",VLOOKUP(B18,'Lista do programu'!$O$3:$V$102,2,0))</f>
        <v>Jacek Susła</v>
      </c>
      <c r="D18" s="105" t="str">
        <f>IF(ISNA(VLOOKUP(B18,'Lista do programu'!$O$3:$V$102,3,0)), " ",VLOOKUP(B18,'Lista do programu'!$O$3:$V$102,3,0))</f>
        <v>AK Polski</v>
      </c>
      <c r="E18" s="105" t="str">
        <f>IF(ISNA(VLOOKUP(B18,'Lista do programu'!$O$3:$V$102,4,0)), " ",VLOOKUP(B18,'Lista do programu'!$O$3:$V$102,4,0))</f>
        <v>Paweł Podbielski</v>
      </c>
      <c r="F18" s="105" t="str">
        <f>IF(ISNA(VLOOKUP(B18,'Lista do programu'!$O$3:$V$102,5,0)), " ",VLOOKUP(B18,'Lista do programu'!$O$3:$V$102,5,0))</f>
        <v>AK Królewski</v>
      </c>
      <c r="G18" s="105" t="str">
        <f>IF(ISNA(VLOOKUP(B18,'Lista do programu'!$O$3:$V$102,6,0)), " ",VLOOKUP(B18,'Lista do programu'!$O$3:$V$102,6,0))</f>
        <v>Fiat Punto</v>
      </c>
      <c r="H18" s="105" t="str">
        <f>IF(ISNA(VLOOKUP(B18,'Lista do programu'!$O$3:$V$102,8,0)), " ",VLOOKUP(B18,'Lista do programu'!$O$3:$V$102,8,0))</f>
        <v/>
      </c>
      <c r="I18" s="121">
        <v>0.40277777777777801</v>
      </c>
      <c r="J18" s="121">
        <v>0.42013888888888901</v>
      </c>
    </row>
    <row r="19" spans="2:10" ht="18.75" x14ac:dyDescent="0.3">
      <c r="B19" s="113">
        <v>7</v>
      </c>
      <c r="C19" s="105" t="str">
        <f>IF(ISNA(VLOOKUP(B19,'Lista do programu'!$O$3:$V$102,2,0)), " ",VLOOKUP(B19,'Lista do programu'!$O$3:$V$102,2,0))</f>
        <v>Iga Badora - Godlewska</v>
      </c>
      <c r="D19" s="105" t="str">
        <f>IF(ISNA(VLOOKUP(B19,'Lista do programu'!$O$3:$V$102,3,0)), " ",VLOOKUP(B19,'Lista do programu'!$O$3:$V$102,3,0))</f>
        <v>AK Królewski</v>
      </c>
      <c r="E19" s="105" t="str">
        <f>IF(ISNA(VLOOKUP(B19,'Lista do programu'!$O$3:$V$102,4,0)), " ",VLOOKUP(B19,'Lista do programu'!$O$3:$V$102,4,0))</f>
        <v>Paweł Machalski</v>
      </c>
      <c r="F19" s="105" t="str">
        <f>IF(ISNA(VLOOKUP(B19,'Lista do programu'!$O$3:$V$102,5,0)), " ",VLOOKUP(B19,'Lista do programu'!$O$3:$V$102,5,0))</f>
        <v>AK Królewski</v>
      </c>
      <c r="G19" s="105" t="str">
        <f>IF(ISNA(VLOOKUP(B19,'Lista do programu'!$O$3:$V$102,6,0)), " ",VLOOKUP(B19,'Lista do programu'!$O$3:$V$102,6,0))</f>
        <v>Skoda Karoq</v>
      </c>
      <c r="H19" s="105" t="str">
        <f>IF(ISNA(VLOOKUP(B19,'Lista do programu'!$O$3:$V$102,8,0)), " ",VLOOKUP(B19,'Lista do programu'!$O$3:$V$102,8,0))</f>
        <v/>
      </c>
      <c r="I19" s="121">
        <v>0.40416666666666701</v>
      </c>
      <c r="J19" s="121">
        <v>0.420833333333333</v>
      </c>
    </row>
    <row r="20" spans="2:10" ht="18.75" x14ac:dyDescent="0.3">
      <c r="B20" s="113">
        <v>8</v>
      </c>
      <c r="C20" s="105" t="str">
        <f>IF(ISNA(VLOOKUP(B20,'Lista do programu'!$O$3:$V$102,2,0)), " ",VLOOKUP(B20,'Lista do programu'!$O$3:$V$102,2,0))</f>
        <v/>
      </c>
      <c r="D20" s="105" t="str">
        <f>IF(ISNA(VLOOKUP(B20,'Lista do programu'!$O$3:$V$102,3,0)), " ",VLOOKUP(B20,'Lista do programu'!$O$3:$V$102,3,0))</f>
        <v/>
      </c>
      <c r="E20" s="105" t="str">
        <f>IF(ISNA(VLOOKUP(B20,'Lista do programu'!$O$3:$V$102,4,0)), " ",VLOOKUP(B20,'Lista do programu'!$O$3:$V$102,4,0))</f>
        <v xml:space="preserve"> </v>
      </c>
      <c r="F20" s="105" t="str">
        <f>IF(ISNA(VLOOKUP(B20,'Lista do programu'!$O$3:$V$102,5,0)), " ",VLOOKUP(B20,'Lista do programu'!$O$3:$V$102,5,0))</f>
        <v/>
      </c>
      <c r="G20" s="105" t="str">
        <f>IF(ISNA(VLOOKUP(B20,'Lista do programu'!$O$3:$V$102,6,0)), " ",VLOOKUP(B20,'Lista do programu'!$O$3:$V$102,6,0))</f>
        <v xml:space="preserve"> </v>
      </c>
      <c r="H20" s="105" t="str">
        <f>IF(ISNA(VLOOKUP(B20,'Lista do programu'!$O$3:$V$102,8,0)), " ",VLOOKUP(B20,'Lista do programu'!$O$3:$V$102,8,0))</f>
        <v/>
      </c>
      <c r="I20" s="121">
        <v>0.405555555555556</v>
      </c>
      <c r="J20" s="121">
        <v>0.421527777777778</v>
      </c>
    </row>
    <row r="21" spans="2:10" ht="18.75" x14ac:dyDescent="0.3">
      <c r="B21" s="113">
        <v>9</v>
      </c>
      <c r="C21" s="105" t="str">
        <f>IF(ISNA(VLOOKUP(B21,'Lista do programu'!$O$3:$V$102,2,0)), " ",VLOOKUP(B21,'Lista do programu'!$O$3:$V$102,2,0))</f>
        <v/>
      </c>
      <c r="D21" s="105" t="str">
        <f>IF(ISNA(VLOOKUP(B21,'Lista do programu'!$O$3:$V$102,3,0)), " ",VLOOKUP(B21,'Lista do programu'!$O$3:$V$102,3,0))</f>
        <v/>
      </c>
      <c r="E21" s="105" t="str">
        <f>IF(ISNA(VLOOKUP(B21,'Lista do programu'!$O$3:$V$102,4,0)), " ",VLOOKUP(B21,'Lista do programu'!$O$3:$V$102,4,0))</f>
        <v xml:space="preserve"> </v>
      </c>
      <c r="F21" s="105" t="str">
        <f>IF(ISNA(VLOOKUP(B21,'Lista do programu'!$O$3:$V$102,5,0)), " ",VLOOKUP(B21,'Lista do programu'!$O$3:$V$102,5,0))</f>
        <v/>
      </c>
      <c r="G21" s="105" t="str">
        <f>IF(ISNA(VLOOKUP(B21,'Lista do programu'!$O$3:$V$102,6,0)), " ",VLOOKUP(B21,'Lista do programu'!$O$3:$V$102,6,0))</f>
        <v xml:space="preserve"> </v>
      </c>
      <c r="H21" s="105" t="str">
        <f>IF(ISNA(VLOOKUP(B21,'Lista do programu'!$O$3:$V$102,8,0)), " ",VLOOKUP(B21,'Lista do programu'!$O$3:$V$102,8,0))</f>
        <v/>
      </c>
      <c r="I21" s="121">
        <v>0.406944444444444</v>
      </c>
      <c r="J21" s="121">
        <v>0.422222222222222</v>
      </c>
    </row>
    <row r="22" spans="2:10" ht="18.75" x14ac:dyDescent="0.3">
      <c r="B22" s="113">
        <v>10</v>
      </c>
      <c r="C22" s="105" t="str">
        <f>IF(ISNA(VLOOKUP(B22,'Lista do programu'!$O$3:$V$102,2,0)), " ",VLOOKUP(B22,'Lista do programu'!$O$3:$V$102,2,0))</f>
        <v/>
      </c>
      <c r="D22" s="105" t="str">
        <f>IF(ISNA(VLOOKUP(B22,'Lista do programu'!$O$3:$V$102,3,0)), " ",VLOOKUP(B22,'Lista do programu'!$O$3:$V$102,3,0))</f>
        <v/>
      </c>
      <c r="E22" s="105" t="str">
        <f>IF(ISNA(VLOOKUP(B22,'Lista do programu'!$O$3:$V$102,4,0)), " ",VLOOKUP(B22,'Lista do programu'!$O$3:$V$102,4,0))</f>
        <v xml:space="preserve"> </v>
      </c>
      <c r="F22" s="105" t="str">
        <f>IF(ISNA(VLOOKUP(B22,'Lista do programu'!$O$3:$V$102,5,0)), " ",VLOOKUP(B22,'Lista do programu'!$O$3:$V$102,5,0))</f>
        <v/>
      </c>
      <c r="G22" s="105" t="str">
        <f>IF(ISNA(VLOOKUP(B22,'Lista do programu'!$O$3:$V$102,6,0)), " ",VLOOKUP(B22,'Lista do programu'!$O$3:$V$102,6,0))</f>
        <v xml:space="preserve"> </v>
      </c>
      <c r="H22" s="105" t="str">
        <f>IF(ISNA(VLOOKUP(B22,'Lista do programu'!$O$3:$V$102,8,0)), " ",VLOOKUP(B22,'Lista do programu'!$O$3:$V$102,8,0))</f>
        <v/>
      </c>
      <c r="I22" s="121">
        <v>0.40833333333333299</v>
      </c>
      <c r="J22" s="121">
        <v>0.422916666666667</v>
      </c>
    </row>
    <row r="23" spans="2:10" ht="18.75" x14ac:dyDescent="0.3">
      <c r="B23" s="113">
        <v>11</v>
      </c>
      <c r="C23" s="105" t="str">
        <f>IF(ISNA(VLOOKUP(B23,'Lista do programu'!$O$3:$V$102,2,0)), " ",VLOOKUP(B23,'Lista do programu'!$O$3:$V$102,2,0))</f>
        <v>Adam Burcewicz</v>
      </c>
      <c r="D23" s="105" t="str">
        <f>IF(ISNA(VLOOKUP(B23,'Lista do programu'!$O$3:$V$102,3,0)), " ",VLOOKUP(B23,'Lista do programu'!$O$3:$V$102,3,0))</f>
        <v>AK Polski</v>
      </c>
      <c r="E23" s="105" t="str">
        <f>IF(ISNA(VLOOKUP(B23,'Lista do programu'!$O$3:$V$102,4,0)), " ",VLOOKUP(B23,'Lista do programu'!$O$3:$V$102,4,0))</f>
        <v>Katarzyna Bilska</v>
      </c>
      <c r="F23" s="105" t="str">
        <f>IF(ISNA(VLOOKUP(B23,'Lista do programu'!$O$3:$V$102,5,0)), " ",VLOOKUP(B23,'Lista do programu'!$O$3:$V$102,5,0))</f>
        <v>NZ</v>
      </c>
      <c r="G23" s="105" t="str">
        <f>IF(ISNA(VLOOKUP(B23,'Lista do programu'!$O$3:$V$102,6,0)), " ",VLOOKUP(B23,'Lista do programu'!$O$3:$V$102,6,0))</f>
        <v>Honda Civic</v>
      </c>
      <c r="H23" s="105" t="str">
        <f>IF(ISNA(VLOOKUP(B23,'Lista do programu'!$O$3:$V$102,8,0)), " ",VLOOKUP(B23,'Lista do programu'!$O$3:$V$102,8,0))</f>
        <v/>
      </c>
      <c r="I23" s="121">
        <v>0.40972222222222199</v>
      </c>
      <c r="J23" s="121">
        <v>0.42361111111111099</v>
      </c>
    </row>
    <row r="24" spans="2:10" ht="18.75" x14ac:dyDescent="0.3">
      <c r="B24" s="113">
        <v>12</v>
      </c>
      <c r="C24" s="105" t="str">
        <f>IF(ISNA(VLOOKUP(B24,'Lista do programu'!$O$3:$V$102,2,0)), " ",VLOOKUP(B24,'Lista do programu'!$O$3:$V$102,2,0))</f>
        <v>Michał Paszek</v>
      </c>
      <c r="D24" s="105" t="str">
        <f>IF(ISNA(VLOOKUP(B24,'Lista do programu'!$O$3:$V$102,3,0)), " ",VLOOKUP(B24,'Lista do programu'!$O$3:$V$102,3,0))</f>
        <v>SOS PZMOT</v>
      </c>
      <c r="E24" s="105" t="str">
        <f>IF(ISNA(VLOOKUP(B24,'Lista do programu'!$O$3:$V$102,4,0)), " ",VLOOKUP(B24,'Lista do programu'!$O$3:$V$102,4,0))</f>
        <v>Agnieszka Paszek</v>
      </c>
      <c r="F24" s="105" t="str">
        <f>IF(ISNA(VLOOKUP(B24,'Lista do programu'!$O$3:$V$102,5,0)), " ",VLOOKUP(B24,'Lista do programu'!$O$3:$V$102,5,0))</f>
        <v>SOS PZMOT</v>
      </c>
      <c r="G24" s="105" t="str">
        <f>IF(ISNA(VLOOKUP(B24,'Lista do programu'!$O$3:$V$102,6,0)), " ",VLOOKUP(B24,'Lista do programu'!$O$3:$V$102,6,0))</f>
        <v>Citroen BX</v>
      </c>
      <c r="H24" s="105" t="str">
        <f>IF(ISNA(VLOOKUP(B24,'Lista do programu'!$O$3:$V$102,8,0)), " ",VLOOKUP(B24,'Lista do programu'!$O$3:$V$102,8,0))</f>
        <v/>
      </c>
      <c r="I24" s="121">
        <v>0.41111111111111098</v>
      </c>
      <c r="J24" s="121">
        <v>0.42430555555555599</v>
      </c>
    </row>
    <row r="25" spans="2:10" ht="18.75" x14ac:dyDescent="0.3">
      <c r="B25" s="113">
        <v>14</v>
      </c>
      <c r="C25" s="105" t="str">
        <f>IF(ISNA(VLOOKUP(B25,'Lista do programu'!$O$3:$V$102,2,0)), " ",VLOOKUP(B25,'Lista do programu'!$O$3:$V$102,2,0))</f>
        <v/>
      </c>
      <c r="D25" s="105" t="str">
        <f>IF(ISNA(VLOOKUP(B25,'Lista do programu'!$O$3:$V$102,3,0)), " ",VLOOKUP(B25,'Lista do programu'!$O$3:$V$102,3,0))</f>
        <v/>
      </c>
      <c r="E25" s="105" t="str">
        <f>IF(ISNA(VLOOKUP(B25,'Lista do programu'!$O$3:$V$102,4,0)), " ",VLOOKUP(B25,'Lista do programu'!$O$3:$V$102,4,0))</f>
        <v xml:space="preserve"> </v>
      </c>
      <c r="F25" s="105" t="str">
        <f>IF(ISNA(VLOOKUP(B25,'Lista do programu'!$O$3:$V$102,5,0)), " ",VLOOKUP(B25,'Lista do programu'!$O$3:$V$102,5,0))</f>
        <v/>
      </c>
      <c r="G25" s="105" t="str">
        <f>IF(ISNA(VLOOKUP(B25,'Lista do programu'!$O$3:$V$102,6,0)), " ",VLOOKUP(B25,'Lista do programu'!$O$3:$V$102,6,0))</f>
        <v xml:space="preserve"> </v>
      </c>
      <c r="H25" s="105" t="str">
        <f>IF(ISNA(VLOOKUP(B25,'Lista do programu'!$O$3:$V$102,8,0)), " ",VLOOKUP(B25,'Lista do programu'!$O$3:$V$102,8,0))</f>
        <v/>
      </c>
      <c r="I25" s="121">
        <v>0.41249999999999998</v>
      </c>
      <c r="J25" s="121">
        <v>0.42499999999999999</v>
      </c>
    </row>
    <row r="26" spans="2:10" ht="18.75" x14ac:dyDescent="0.3">
      <c r="B26" s="113">
        <v>15</v>
      </c>
      <c r="C26" s="105" t="str">
        <f>IF(ISNA(VLOOKUP(B26,'Lista do programu'!$O$3:$V$102,2,0)), " ",VLOOKUP(B26,'Lista do programu'!$O$3:$V$102,2,0))</f>
        <v/>
      </c>
      <c r="D26" s="105" t="str">
        <f>IF(ISNA(VLOOKUP(B26,'Lista do programu'!$O$3:$V$102,3,0)), " ",VLOOKUP(B26,'Lista do programu'!$O$3:$V$102,3,0))</f>
        <v/>
      </c>
      <c r="E26" s="105" t="str">
        <f>IF(ISNA(VLOOKUP(B26,'Lista do programu'!$O$3:$V$102,4,0)), " ",VLOOKUP(B26,'Lista do programu'!$O$3:$V$102,4,0))</f>
        <v xml:space="preserve"> </v>
      </c>
      <c r="F26" s="105" t="str">
        <f>IF(ISNA(VLOOKUP(B26,'Lista do programu'!$O$3:$V$102,5,0)), " ",VLOOKUP(B26,'Lista do programu'!$O$3:$V$102,5,0))</f>
        <v/>
      </c>
      <c r="G26" s="105" t="str">
        <f>IF(ISNA(VLOOKUP(B26,'Lista do programu'!$O$3:$V$102,6,0)), " ",VLOOKUP(B26,'Lista do programu'!$O$3:$V$102,6,0))</f>
        <v xml:space="preserve"> </v>
      </c>
      <c r="H26" s="105" t="str">
        <f>IF(ISNA(VLOOKUP(B26,'Lista do programu'!$O$3:$V$102,8,0)), " ",VLOOKUP(B26,'Lista do programu'!$O$3:$V$102,8,0))</f>
        <v/>
      </c>
      <c r="I26" s="121">
        <v>0.41388888888888897</v>
      </c>
      <c r="J26" s="121">
        <v>0.42569444444444399</v>
      </c>
    </row>
    <row r="27" spans="2:10" ht="18.75" x14ac:dyDescent="0.3">
      <c r="B27" s="113">
        <v>16</v>
      </c>
      <c r="C27" s="105" t="str">
        <f>IF(ISNA(VLOOKUP(B27,'Lista do programu'!$O$3:$V$102,2,0)), " ",VLOOKUP(B27,'Lista do programu'!$O$3:$V$102,2,0))</f>
        <v>Michał Mikulski</v>
      </c>
      <c r="D27" s="105" t="str">
        <f>IF(ISNA(VLOOKUP(B27,'Lista do programu'!$O$3:$V$102,3,0)), " ",VLOOKUP(B27,'Lista do programu'!$O$3:$V$102,3,0))</f>
        <v>NZ</v>
      </c>
      <c r="E27" s="105" t="str">
        <f>IF(ISNA(VLOOKUP(B27,'Lista do programu'!$O$3:$V$102,4,0)), " ",VLOOKUP(B27,'Lista do programu'!$O$3:$V$102,4,0))</f>
        <v>Aleksandra Mikulska</v>
      </c>
      <c r="F27" s="105" t="str">
        <f>IF(ISNA(VLOOKUP(B27,'Lista do programu'!$O$3:$V$102,5,0)), " ",VLOOKUP(B27,'Lista do programu'!$O$3:$V$102,5,0))</f>
        <v>NZ</v>
      </c>
      <c r="G27" s="105" t="str">
        <f>IF(ISNA(VLOOKUP(B27,'Lista do programu'!$O$3:$V$102,6,0)), " ",VLOOKUP(B27,'Lista do programu'!$O$3:$V$102,6,0))</f>
        <v>Ford Mondeo</v>
      </c>
      <c r="H27" s="105" t="str">
        <f>IF(ISNA(VLOOKUP(B27,'Lista do programu'!$O$3:$V$102,8,0)), " ",VLOOKUP(B27,'Lista do programu'!$O$3:$V$102,8,0))</f>
        <v/>
      </c>
      <c r="I27" s="121">
        <v>0.41527777777777802</v>
      </c>
      <c r="J27" s="121">
        <v>0.42638888888888898</v>
      </c>
    </row>
    <row r="28" spans="2:10" ht="18.75" x14ac:dyDescent="0.3">
      <c r="B28" s="113">
        <v>17</v>
      </c>
      <c r="C28" s="105" t="str">
        <f>IF(ISNA(VLOOKUP(B28,'Lista do programu'!$O$3:$V$102,2,0)), " ",VLOOKUP(B28,'Lista do programu'!$O$3:$V$102,2,0))</f>
        <v>Karol Ropielewski</v>
      </c>
      <c r="D28" s="105" t="str">
        <f>IF(ISNA(VLOOKUP(B28,'Lista do programu'!$O$3:$V$102,3,0)), " ",VLOOKUP(B28,'Lista do programu'!$O$3:$V$102,3,0))</f>
        <v>AK Polski</v>
      </c>
      <c r="E28" s="105" t="str">
        <f>IF(ISNA(VLOOKUP(B28,'Lista do programu'!$O$3:$V$102,4,0)), " ",VLOOKUP(B28,'Lista do programu'!$O$3:$V$102,4,0))</f>
        <v>Karolina Ropielewska-Timofiejew</v>
      </c>
      <c r="F28" s="105" t="str">
        <f>IF(ISNA(VLOOKUP(B28,'Lista do programu'!$O$3:$V$102,5,0)), " ",VLOOKUP(B28,'Lista do programu'!$O$3:$V$102,5,0))</f>
        <v>AK Polski</v>
      </c>
      <c r="G28" s="105" t="str">
        <f>IF(ISNA(VLOOKUP(B28,'Lista do programu'!$O$3:$V$102,6,0)), " ",VLOOKUP(B28,'Lista do programu'!$O$3:$V$102,6,0))</f>
        <v>Renault  Koleos</v>
      </c>
      <c r="H28" s="105" t="str">
        <f>IF(ISNA(VLOOKUP(B28,'Lista do programu'!$O$3:$V$102,8,0)), " ",VLOOKUP(B28,'Lista do programu'!$O$3:$V$102,8,0))</f>
        <v/>
      </c>
      <c r="I28" s="121">
        <v>0.41666666666666702</v>
      </c>
      <c r="J28" s="121">
        <v>0.42708333333333298</v>
      </c>
    </row>
    <row r="29" spans="2:10" ht="18.75" x14ac:dyDescent="0.3">
      <c r="B29" s="113">
        <v>18</v>
      </c>
      <c r="C29" s="105" t="str">
        <f>IF(ISNA(VLOOKUP(B29,'Lista do programu'!$O$3:$V$102,2,0)), " ",VLOOKUP(B29,'Lista do programu'!$O$3:$V$102,2,0))</f>
        <v/>
      </c>
      <c r="D29" s="105" t="str">
        <f>IF(ISNA(VLOOKUP(B29,'Lista do programu'!$O$3:$V$102,3,0)), " ",VLOOKUP(B29,'Lista do programu'!$O$3:$V$102,3,0))</f>
        <v/>
      </c>
      <c r="E29" s="105" t="str">
        <f>IF(ISNA(VLOOKUP(B29,'Lista do programu'!$O$3:$V$102,4,0)), " ",VLOOKUP(B29,'Lista do programu'!$O$3:$V$102,4,0))</f>
        <v xml:space="preserve"> </v>
      </c>
      <c r="F29" s="105" t="str">
        <f>IF(ISNA(VLOOKUP(B29,'Lista do programu'!$O$3:$V$102,5,0)), " ",VLOOKUP(B29,'Lista do programu'!$O$3:$V$102,5,0))</f>
        <v/>
      </c>
      <c r="G29" s="105" t="str">
        <f>IF(ISNA(VLOOKUP(B29,'Lista do programu'!$O$3:$V$102,6,0)), " ",VLOOKUP(B29,'Lista do programu'!$O$3:$V$102,6,0))</f>
        <v xml:space="preserve"> </v>
      </c>
      <c r="H29" s="105" t="str">
        <f>IF(ISNA(VLOOKUP(B29,'Lista do programu'!$O$3:$V$102,8,0)), " ",VLOOKUP(B29,'Lista do programu'!$O$3:$V$102,8,0))</f>
        <v/>
      </c>
      <c r="I29" s="121">
        <v>0.41805555555555501</v>
      </c>
      <c r="J29" s="121">
        <v>0.42777777777777698</v>
      </c>
    </row>
    <row r="30" spans="2:10" ht="18.75" x14ac:dyDescent="0.3">
      <c r="B30" s="113">
        <v>19</v>
      </c>
      <c r="C30" s="105" t="str">
        <f>IF(ISNA(VLOOKUP(B30,'Lista do programu'!$O$3:$V$102,2,0)), " ",VLOOKUP(B30,'Lista do programu'!$O$3:$V$102,2,0))</f>
        <v xml:space="preserve"> </v>
      </c>
      <c r="D30" s="105" t="str">
        <f>IF(ISNA(VLOOKUP(B30,'Lista do programu'!$O$3:$V$102,3,0)), " ",VLOOKUP(B30,'Lista do programu'!$O$3:$V$102,3,0))</f>
        <v xml:space="preserve"> </v>
      </c>
      <c r="E30" s="105" t="str">
        <f>IF(ISNA(VLOOKUP(B30,'Lista do programu'!$O$3:$V$102,4,0)), " ",VLOOKUP(B30,'Lista do programu'!$O$3:$V$102,4,0))</f>
        <v xml:space="preserve"> </v>
      </c>
      <c r="F30" s="105" t="str">
        <f>IF(ISNA(VLOOKUP(B30,'Lista do programu'!$O$3:$V$102,5,0)), " ",VLOOKUP(B30,'Lista do programu'!$O$3:$V$102,5,0))</f>
        <v xml:space="preserve"> </v>
      </c>
      <c r="G30" s="105" t="str">
        <f>IF(ISNA(VLOOKUP(B30,'Lista do programu'!$O$3:$V$102,6,0)), " ",VLOOKUP(B30,'Lista do programu'!$O$3:$V$102,6,0))</f>
        <v xml:space="preserve"> </v>
      </c>
      <c r="H30" s="105" t="str">
        <f>IF(ISNA(VLOOKUP(B30,'Lista do programu'!$O$3:$V$102,8,0)), " ",VLOOKUP(B30,'Lista do programu'!$O$3:$V$102,8,0))</f>
        <v xml:space="preserve"> </v>
      </c>
      <c r="I30" s="121">
        <v>0.41944444444444401</v>
      </c>
      <c r="J30" s="121">
        <v>0.42638888888888898</v>
      </c>
    </row>
    <row r="31" spans="2:10" ht="18.75" x14ac:dyDescent="0.3">
      <c r="B31" s="113">
        <v>20</v>
      </c>
      <c r="C31" s="105" t="str">
        <f>IF(ISNA(VLOOKUP(B31,'Lista do programu'!$O$3:$V$102,2,0)), " ",VLOOKUP(B31,'Lista do programu'!$O$3:$V$102,2,0))</f>
        <v xml:space="preserve"> </v>
      </c>
      <c r="D31" s="105" t="str">
        <f>IF(ISNA(VLOOKUP(B31,'Lista do programu'!$O$3:$V$102,3,0)), " ",VLOOKUP(B31,'Lista do programu'!$O$3:$V$102,3,0))</f>
        <v xml:space="preserve"> </v>
      </c>
      <c r="E31" s="105" t="str">
        <f>IF(ISNA(VLOOKUP(B31,'Lista do programu'!$O$3:$V$102,4,0)), " ",VLOOKUP(B31,'Lista do programu'!$O$3:$V$102,4,0))</f>
        <v xml:space="preserve"> </v>
      </c>
      <c r="F31" s="105" t="str">
        <f>IF(ISNA(VLOOKUP(B31,'Lista do programu'!$O$3:$V$102,5,0)), " ",VLOOKUP(B31,'Lista do programu'!$O$3:$V$102,5,0))</f>
        <v xml:space="preserve"> </v>
      </c>
      <c r="G31" s="105" t="str">
        <f>IF(ISNA(VLOOKUP(B31,'Lista do programu'!$O$3:$V$102,6,0)), " ",VLOOKUP(B31,'Lista do programu'!$O$3:$V$102,6,0))</f>
        <v xml:space="preserve"> </v>
      </c>
      <c r="H31" s="105" t="str">
        <f>IF(ISNA(VLOOKUP(B31,'Lista do programu'!$O$3:$V$102,8,0)), " ",VLOOKUP(B31,'Lista do programu'!$O$3:$V$102,8,0))</f>
        <v xml:space="preserve"> </v>
      </c>
      <c r="I31" s="121">
        <v>0.420833333333333</v>
      </c>
      <c r="J31" s="121">
        <v>0.42777777777777798</v>
      </c>
    </row>
    <row r="32" spans="2:10" ht="18.75" x14ac:dyDescent="0.3">
      <c r="B32" s="113">
        <v>21</v>
      </c>
      <c r="C32" s="105" t="str">
        <f>IF(ISNA(VLOOKUP(B32,'Lista do programu'!$O$3:$V$102,2,0)), " ",VLOOKUP(B32,'Lista do programu'!$O$3:$V$102,2,0))</f>
        <v xml:space="preserve"> </v>
      </c>
      <c r="D32" s="105" t="str">
        <f>IF(ISNA(VLOOKUP(B32,'Lista do programu'!$O$3:$V$102,3,0)), " ",VLOOKUP(B32,'Lista do programu'!$O$3:$V$102,3,0))</f>
        <v xml:space="preserve"> </v>
      </c>
      <c r="E32" s="105" t="str">
        <f>IF(ISNA(VLOOKUP(B32,'Lista do programu'!$O$3:$V$102,4,0)), " ",VLOOKUP(B32,'Lista do programu'!$O$3:$V$102,4,0))</f>
        <v xml:space="preserve"> </v>
      </c>
      <c r="F32" s="105" t="str">
        <f>IF(ISNA(VLOOKUP(B32,'Lista do programu'!$O$3:$V$102,5,0)), " ",VLOOKUP(B32,'Lista do programu'!$O$3:$V$102,5,0))</f>
        <v xml:space="preserve"> </v>
      </c>
      <c r="G32" s="105" t="str">
        <f>IF(ISNA(VLOOKUP(B32,'Lista do programu'!$O$3:$V$102,6,0)), " ",VLOOKUP(B32,'Lista do programu'!$O$3:$V$102,6,0))</f>
        <v xml:space="preserve"> </v>
      </c>
      <c r="H32" s="105" t="str">
        <f>IF(ISNA(VLOOKUP(B32,'Lista do programu'!$O$3:$V$102,8,0)), " ",VLOOKUP(B32,'Lista do programu'!$O$3:$V$102,8,0))</f>
        <v xml:space="preserve"> </v>
      </c>
      <c r="I32" s="121">
        <v>0.422222222222222</v>
      </c>
      <c r="J32" s="121">
        <v>0.42916666666666697</v>
      </c>
    </row>
    <row r="33" spans="2:10" ht="18.75" x14ac:dyDescent="0.3">
      <c r="B33" s="113">
        <v>22</v>
      </c>
      <c r="C33" s="105" t="str">
        <f>IF(ISNA(VLOOKUP(B33,'Lista do programu'!$O$3:$V$102,2,0)), " ",VLOOKUP(B33,'Lista do programu'!$O$3:$V$102,2,0))</f>
        <v xml:space="preserve"> </v>
      </c>
      <c r="D33" s="105" t="str">
        <f>IF(ISNA(VLOOKUP(B33,'Lista do programu'!$O$3:$V$102,3,0)), " ",VLOOKUP(B33,'Lista do programu'!$O$3:$V$102,3,0))</f>
        <v xml:space="preserve"> </v>
      </c>
      <c r="E33" s="105" t="str">
        <f>IF(ISNA(VLOOKUP(B33,'Lista do programu'!$O$3:$V$102,4,0)), " ",VLOOKUP(B33,'Lista do programu'!$O$3:$V$102,4,0))</f>
        <v xml:space="preserve"> </v>
      </c>
      <c r="F33" s="105" t="str">
        <f>IF(ISNA(VLOOKUP(B33,'Lista do programu'!$O$3:$V$102,5,0)), " ",VLOOKUP(B33,'Lista do programu'!$O$3:$V$102,5,0))</f>
        <v xml:space="preserve"> </v>
      </c>
      <c r="G33" s="105" t="str">
        <f>IF(ISNA(VLOOKUP(B33,'Lista do programu'!$O$3:$V$102,6,0)), " ",VLOOKUP(B33,'Lista do programu'!$O$3:$V$102,6,0))</f>
        <v xml:space="preserve"> </v>
      </c>
      <c r="H33" s="105" t="str">
        <f>IF(ISNA(VLOOKUP(B33,'Lista do programu'!$O$3:$V$102,8,0)), " ",VLOOKUP(B33,'Lista do programu'!$O$3:$V$102,8,0))</f>
        <v xml:space="preserve"> </v>
      </c>
      <c r="I33" s="121">
        <v>0.42361111111111099</v>
      </c>
      <c r="J33" s="121">
        <v>0.43055555555555503</v>
      </c>
    </row>
    <row r="34" spans="2:10" ht="18.75" x14ac:dyDescent="0.3">
      <c r="B34" s="113">
        <v>23</v>
      </c>
      <c r="C34" s="105" t="str">
        <f>IF(ISNA(VLOOKUP(B34,'Lista do programu'!$O$3:$V$102,2,0)), " ",VLOOKUP(B34,'Lista do programu'!$O$3:$V$102,2,0))</f>
        <v xml:space="preserve"> </v>
      </c>
      <c r="D34" s="105" t="str">
        <f>IF(ISNA(VLOOKUP(B34,'Lista do programu'!$O$3:$V$102,3,0)), " ",VLOOKUP(B34,'Lista do programu'!$O$3:$V$102,3,0))</f>
        <v xml:space="preserve"> </v>
      </c>
      <c r="E34" s="105" t="str">
        <f>IF(ISNA(VLOOKUP(B34,'Lista do programu'!$O$3:$V$102,4,0)), " ",VLOOKUP(B34,'Lista do programu'!$O$3:$V$102,4,0))</f>
        <v xml:space="preserve"> </v>
      </c>
      <c r="F34" s="105" t="str">
        <f>IF(ISNA(VLOOKUP(B34,'Lista do programu'!$O$3:$V$102,5,0)), " ",VLOOKUP(B34,'Lista do programu'!$O$3:$V$102,5,0))</f>
        <v xml:space="preserve"> </v>
      </c>
      <c r="G34" s="105" t="str">
        <f>IF(ISNA(VLOOKUP(B34,'Lista do programu'!$O$3:$V$102,6,0)), " ",VLOOKUP(B34,'Lista do programu'!$O$3:$V$102,6,0))</f>
        <v xml:space="preserve"> </v>
      </c>
      <c r="H34" s="105" t="str">
        <f>IF(ISNA(VLOOKUP(B34,'Lista do programu'!$O$3:$V$102,8,0)), " ",VLOOKUP(B34,'Lista do programu'!$O$3:$V$102,8,0))</f>
        <v xml:space="preserve"> </v>
      </c>
      <c r="I34" s="121">
        <v>0.42499999999999999</v>
      </c>
      <c r="J34" s="121">
        <v>0.43194444444444402</v>
      </c>
    </row>
    <row r="35" spans="2:10" ht="18.75" x14ac:dyDescent="0.3">
      <c r="B35" s="113">
        <v>24</v>
      </c>
      <c r="C35" s="105" t="str">
        <f>IF(ISNA(VLOOKUP(B35,'Lista do programu'!$O$3:$V$102,2,0)), " ",VLOOKUP(B35,'Lista do programu'!$O$3:$V$102,2,0))</f>
        <v xml:space="preserve"> </v>
      </c>
      <c r="D35" s="105" t="str">
        <f>IF(ISNA(VLOOKUP(B35,'Lista do programu'!$O$3:$V$102,3,0)), " ",VLOOKUP(B35,'Lista do programu'!$O$3:$V$102,3,0))</f>
        <v xml:space="preserve"> </v>
      </c>
      <c r="E35" s="105" t="str">
        <f>IF(ISNA(VLOOKUP(B35,'Lista do programu'!$O$3:$V$102,4,0)), " ",VLOOKUP(B35,'Lista do programu'!$O$3:$V$102,4,0))</f>
        <v xml:space="preserve"> </v>
      </c>
      <c r="F35" s="105" t="str">
        <f>IF(ISNA(VLOOKUP(B35,'Lista do programu'!$O$3:$V$102,5,0)), " ",VLOOKUP(B35,'Lista do programu'!$O$3:$V$102,5,0))</f>
        <v xml:space="preserve"> </v>
      </c>
      <c r="G35" s="105" t="str">
        <f>IF(ISNA(VLOOKUP(B35,'Lista do programu'!$O$3:$V$102,6,0)), " ",VLOOKUP(B35,'Lista do programu'!$O$3:$V$102,6,0))</f>
        <v xml:space="preserve"> </v>
      </c>
      <c r="H35" s="105" t="str">
        <f>IF(ISNA(VLOOKUP(B35,'Lista do programu'!$O$3:$V$102,8,0)), " ",VLOOKUP(B35,'Lista do programu'!$O$3:$V$102,8,0))</f>
        <v xml:space="preserve"> </v>
      </c>
      <c r="I35" s="121">
        <v>0.42638888888888898</v>
      </c>
      <c r="J35" s="121">
        <v>0.43333333333333302</v>
      </c>
    </row>
    <row r="36" spans="2:10" ht="18.75" x14ac:dyDescent="0.3">
      <c r="B36" s="113">
        <v>25</v>
      </c>
      <c r="C36" s="105" t="str">
        <f>IF(ISNA(VLOOKUP(B36,'Lista do programu'!$O$3:$V$102,2,0)), " ",VLOOKUP(B36,'Lista do programu'!$O$3:$V$102,2,0))</f>
        <v xml:space="preserve"> </v>
      </c>
      <c r="D36" s="105" t="str">
        <f>IF(ISNA(VLOOKUP(B36,'Lista do programu'!$O$3:$V$102,3,0)), " ",VLOOKUP(B36,'Lista do programu'!$O$3:$V$102,3,0))</f>
        <v xml:space="preserve"> </v>
      </c>
      <c r="E36" s="105" t="str">
        <f>IF(ISNA(VLOOKUP(B36,'Lista do programu'!$O$3:$V$102,4,0)), " ",VLOOKUP(B36,'Lista do programu'!$O$3:$V$102,4,0))</f>
        <v xml:space="preserve"> </v>
      </c>
      <c r="F36" s="105" t="str">
        <f>IF(ISNA(VLOOKUP(B36,'Lista do programu'!$O$3:$V$102,5,0)), " ",VLOOKUP(B36,'Lista do programu'!$O$3:$V$102,5,0))</f>
        <v xml:space="preserve"> </v>
      </c>
      <c r="G36" s="105" t="str">
        <f>IF(ISNA(VLOOKUP(B36,'Lista do programu'!$O$3:$V$102,6,0)), " ",VLOOKUP(B36,'Lista do programu'!$O$3:$V$102,6,0))</f>
        <v xml:space="preserve"> </v>
      </c>
      <c r="H36" s="105" t="str">
        <f>IF(ISNA(VLOOKUP(B36,'Lista do programu'!$O$3:$V$102,8,0)), " ",VLOOKUP(B36,'Lista do programu'!$O$3:$V$102,8,0))</f>
        <v xml:space="preserve"> </v>
      </c>
      <c r="I36" s="121">
        <v>0.42777777777777798</v>
      </c>
      <c r="J36" s="121">
        <v>0.43472222222222201</v>
      </c>
    </row>
    <row r="37" spans="2:10" ht="18.75" x14ac:dyDescent="0.3">
      <c r="B37" s="113">
        <v>26</v>
      </c>
      <c r="C37" s="105" t="str">
        <f>IF(ISNA(VLOOKUP(B37,'Lista do programu'!$O$3:$V$102,2,0)), " ",VLOOKUP(B37,'Lista do programu'!$O$3:$V$102,2,0))</f>
        <v xml:space="preserve"> </v>
      </c>
      <c r="D37" s="105" t="str">
        <f>IF(ISNA(VLOOKUP(B37,'Lista do programu'!$O$3:$V$102,3,0)), " ",VLOOKUP(B37,'Lista do programu'!$O$3:$V$102,3,0))</f>
        <v xml:space="preserve"> </v>
      </c>
      <c r="E37" s="105" t="str">
        <f>IF(ISNA(VLOOKUP(B37,'Lista do programu'!$O$3:$V$102,4,0)), " ",VLOOKUP(B37,'Lista do programu'!$O$3:$V$102,4,0))</f>
        <v xml:space="preserve"> </v>
      </c>
      <c r="F37" s="105" t="str">
        <f>IF(ISNA(VLOOKUP(B37,'Lista do programu'!$O$3:$V$102,5,0)), " ",VLOOKUP(B37,'Lista do programu'!$O$3:$V$102,5,0))</f>
        <v xml:space="preserve"> </v>
      </c>
      <c r="G37" s="105" t="str">
        <f>IF(ISNA(VLOOKUP(B37,'Lista do programu'!$O$3:$V$102,6,0)), " ",VLOOKUP(B37,'Lista do programu'!$O$3:$V$102,6,0))</f>
        <v xml:space="preserve"> </v>
      </c>
      <c r="H37" s="105" t="str">
        <f>IF(ISNA(VLOOKUP(B37,'Lista do programu'!$O$3:$V$102,8,0)), " ",VLOOKUP(B37,'Lista do programu'!$O$3:$V$102,8,0))</f>
        <v xml:space="preserve"> </v>
      </c>
      <c r="I37" s="121">
        <v>0.42916666666666697</v>
      </c>
      <c r="J37" s="121">
        <v>0.43611111111111101</v>
      </c>
    </row>
    <row r="38" spans="2:10" ht="18.75" x14ac:dyDescent="0.3">
      <c r="B38" s="113">
        <v>27</v>
      </c>
      <c r="C38" s="105" t="str">
        <f>IF(ISNA(VLOOKUP(B38,'Lista do programu'!$O$3:$V$102,2,0)), " ",VLOOKUP(B38,'Lista do programu'!$O$3:$V$102,2,0))</f>
        <v xml:space="preserve"> </v>
      </c>
      <c r="D38" s="105" t="str">
        <f>IF(ISNA(VLOOKUP(B38,'Lista do programu'!$O$3:$V$102,3,0)), " ",VLOOKUP(B38,'Lista do programu'!$O$3:$V$102,3,0))</f>
        <v xml:space="preserve"> </v>
      </c>
      <c r="E38" s="105" t="str">
        <f>IF(ISNA(VLOOKUP(B38,'Lista do programu'!$O$3:$V$102,4,0)), " ",VLOOKUP(B38,'Lista do programu'!$O$3:$V$102,4,0))</f>
        <v xml:space="preserve"> </v>
      </c>
      <c r="F38" s="105" t="str">
        <f>IF(ISNA(VLOOKUP(B38,'Lista do programu'!$O$3:$V$102,5,0)), " ",VLOOKUP(B38,'Lista do programu'!$O$3:$V$102,5,0))</f>
        <v xml:space="preserve"> </v>
      </c>
      <c r="G38" s="105" t="str">
        <f>IF(ISNA(VLOOKUP(B38,'Lista do programu'!$O$3:$V$102,6,0)), " ",VLOOKUP(B38,'Lista do programu'!$O$3:$V$102,6,0))</f>
        <v xml:space="preserve"> </v>
      </c>
      <c r="H38" s="105" t="str">
        <f>IF(ISNA(VLOOKUP(B38,'Lista do programu'!$O$3:$V$102,8,0)), " ",VLOOKUP(B38,'Lista do programu'!$O$3:$V$102,8,0))</f>
        <v xml:space="preserve"> </v>
      </c>
      <c r="I38" s="121">
        <v>0.43055555555555503</v>
      </c>
      <c r="J38" s="121">
        <v>0.4375</v>
      </c>
    </row>
    <row r="39" spans="2:10" ht="18.75" x14ac:dyDescent="0.3">
      <c r="B39" s="113">
        <v>28</v>
      </c>
      <c r="C39" s="105" t="str">
        <f>IF(ISNA(VLOOKUP(B39,'Lista do programu'!$O$3:$V$102,2,0)), " ",VLOOKUP(B39,'Lista do programu'!$O$3:$V$102,2,0))</f>
        <v xml:space="preserve"> </v>
      </c>
      <c r="D39" s="105" t="str">
        <f>IF(ISNA(VLOOKUP(B39,'Lista do programu'!$O$3:$V$102,3,0)), " ",VLOOKUP(B39,'Lista do programu'!$O$3:$V$102,3,0))</f>
        <v xml:space="preserve"> </v>
      </c>
      <c r="E39" s="105" t="str">
        <f>IF(ISNA(VLOOKUP(B39,'Lista do programu'!$O$3:$V$102,4,0)), " ",VLOOKUP(B39,'Lista do programu'!$O$3:$V$102,4,0))</f>
        <v xml:space="preserve"> </v>
      </c>
      <c r="F39" s="105" t="str">
        <f>IF(ISNA(VLOOKUP(B39,'Lista do programu'!$O$3:$V$102,5,0)), " ",VLOOKUP(B39,'Lista do programu'!$O$3:$V$102,5,0))</f>
        <v xml:space="preserve"> </v>
      </c>
      <c r="G39" s="105" t="str">
        <f>IF(ISNA(VLOOKUP(B39,'Lista do programu'!$O$3:$V$102,6,0)), " ",VLOOKUP(B39,'Lista do programu'!$O$3:$V$102,6,0))</f>
        <v xml:space="preserve"> </v>
      </c>
      <c r="H39" s="105" t="str">
        <f>IF(ISNA(VLOOKUP(B39,'Lista do programu'!$O$3:$V$102,8,0)), " ",VLOOKUP(B39,'Lista do programu'!$O$3:$V$102,8,0))</f>
        <v xml:space="preserve"> </v>
      </c>
      <c r="I39" s="121">
        <v>0.43194444444444402</v>
      </c>
      <c r="J39" s="121">
        <v>0.43888888888888899</v>
      </c>
    </row>
    <row r="40" spans="2:10" ht="18.75" x14ac:dyDescent="0.3">
      <c r="B40" s="113">
        <v>29</v>
      </c>
      <c r="C40" s="105" t="str">
        <f>IF(ISNA(VLOOKUP(B40,'Lista do programu'!$O$3:$V$102,2,0)), " ",VLOOKUP(B40,'Lista do programu'!$O$3:$V$102,2,0))</f>
        <v xml:space="preserve"> </v>
      </c>
      <c r="D40" s="105" t="str">
        <f>IF(ISNA(VLOOKUP(B40,'Lista do programu'!$O$3:$V$102,3,0)), " ",VLOOKUP(B40,'Lista do programu'!$O$3:$V$102,3,0))</f>
        <v xml:space="preserve"> </v>
      </c>
      <c r="E40" s="105" t="str">
        <f>IF(ISNA(VLOOKUP(B40,'Lista do programu'!$O$3:$V$102,4,0)), " ",VLOOKUP(B40,'Lista do programu'!$O$3:$V$102,4,0))</f>
        <v xml:space="preserve"> </v>
      </c>
      <c r="F40" s="105" t="str">
        <f>IF(ISNA(VLOOKUP(B40,'Lista do programu'!$O$3:$V$102,5,0)), " ",VLOOKUP(B40,'Lista do programu'!$O$3:$V$102,5,0))</f>
        <v xml:space="preserve"> </v>
      </c>
      <c r="G40" s="105" t="str">
        <f>IF(ISNA(VLOOKUP(B40,'Lista do programu'!$O$3:$V$102,6,0)), " ",VLOOKUP(B40,'Lista do programu'!$O$3:$V$102,6,0))</f>
        <v xml:space="preserve"> </v>
      </c>
      <c r="H40" s="105" t="str">
        <f>IF(ISNA(VLOOKUP(B40,'Lista do programu'!$O$3:$V$102,8,0)), " ",VLOOKUP(B40,'Lista do programu'!$O$3:$V$102,8,0))</f>
        <v xml:space="preserve"> </v>
      </c>
      <c r="I40" s="121">
        <v>0.43333333333333302</v>
      </c>
      <c r="J40" s="121">
        <v>0.44027777777777799</v>
      </c>
    </row>
    <row r="41" spans="2:10" ht="18.75" x14ac:dyDescent="0.3">
      <c r="B41" s="113">
        <v>30</v>
      </c>
      <c r="C41" s="105" t="str">
        <f>IF(ISNA(VLOOKUP(B41,'Lista do programu'!$O$3:$V$102,2,0)), " ",VLOOKUP(B41,'Lista do programu'!$O$3:$V$102,2,0))</f>
        <v xml:space="preserve"> </v>
      </c>
      <c r="D41" s="105" t="str">
        <f>IF(ISNA(VLOOKUP(B41,'Lista do programu'!$O$3:$V$102,3,0)), " ",VLOOKUP(B41,'Lista do programu'!$O$3:$V$102,3,0))</f>
        <v xml:space="preserve"> </v>
      </c>
      <c r="E41" s="105" t="str">
        <f>IF(ISNA(VLOOKUP(B41,'Lista do programu'!$O$3:$V$102,4,0)), " ",VLOOKUP(B41,'Lista do programu'!$O$3:$V$102,4,0))</f>
        <v xml:space="preserve"> </v>
      </c>
      <c r="F41" s="105" t="str">
        <f>IF(ISNA(VLOOKUP(B41,'Lista do programu'!$O$3:$V$102,5,0)), " ",VLOOKUP(B41,'Lista do programu'!$O$3:$V$102,5,0))</f>
        <v xml:space="preserve"> </v>
      </c>
      <c r="G41" s="105" t="str">
        <f>IF(ISNA(VLOOKUP(B41,'Lista do programu'!$O$3:$V$102,6,0)), " ",VLOOKUP(B41,'Lista do programu'!$O$3:$V$102,6,0))</f>
        <v xml:space="preserve"> </v>
      </c>
      <c r="H41" s="105" t="str">
        <f>IF(ISNA(VLOOKUP(B41,'Lista do programu'!$O$3:$V$102,8,0)), " ",VLOOKUP(B41,'Lista do programu'!$O$3:$V$102,8,0))</f>
        <v xml:space="preserve"> </v>
      </c>
      <c r="I41" s="122"/>
      <c r="J41" s="122"/>
    </row>
    <row r="42" spans="2:10" ht="18.75" x14ac:dyDescent="0.3">
      <c r="B42" s="113">
        <v>31</v>
      </c>
      <c r="C42" s="105" t="str">
        <f>IF(ISNA(VLOOKUP(B42,'Lista do programu'!$O$3:$V$102,2,0)), " ",VLOOKUP(B42,'Lista do programu'!$O$3:$V$102,2,0))</f>
        <v xml:space="preserve"> </v>
      </c>
      <c r="D42" s="105" t="str">
        <f>IF(ISNA(VLOOKUP(B42,'Lista do programu'!$O$3:$V$102,3,0)), " ",VLOOKUP(B42,'Lista do programu'!$O$3:$V$102,3,0))</f>
        <v xml:space="preserve"> </v>
      </c>
      <c r="E42" s="105" t="str">
        <f>IF(ISNA(VLOOKUP(B42,'Lista do programu'!$O$3:$V$102,4,0)), " ",VLOOKUP(B42,'Lista do programu'!$O$3:$V$102,4,0))</f>
        <v xml:space="preserve"> </v>
      </c>
      <c r="F42" s="105" t="str">
        <f>IF(ISNA(VLOOKUP(B42,'Lista do programu'!$O$3:$V$102,5,0)), " ",VLOOKUP(B42,'Lista do programu'!$O$3:$V$102,5,0))</f>
        <v xml:space="preserve"> </v>
      </c>
      <c r="G42" s="105" t="str">
        <f>IF(ISNA(VLOOKUP(B42,'Lista do programu'!$O$3:$V$102,6,0)), " ",VLOOKUP(B42,'Lista do programu'!$O$3:$V$102,6,0))</f>
        <v xml:space="preserve"> </v>
      </c>
      <c r="H42" s="105" t="str">
        <f>IF(ISNA(VLOOKUP(B42,'Lista do programu'!$O$3:$V$102,8,0)), " ",VLOOKUP(B42,'Lista do programu'!$O$3:$V$102,8,0))</f>
        <v xml:space="preserve"> </v>
      </c>
      <c r="I42" s="122"/>
      <c r="J42" s="122"/>
    </row>
    <row r="43" spans="2:10" ht="18.75" customHeight="1" x14ac:dyDescent="0.3">
      <c r="B43" s="113">
        <v>32</v>
      </c>
      <c r="C43" s="105" t="str">
        <f>IF(ISNA(VLOOKUP(B43,'Lista do programu'!$O$3:$V$102,2,0)), " ",VLOOKUP(B43,'Lista do programu'!$O$3:$V$102,2,0))</f>
        <v xml:space="preserve"> </v>
      </c>
      <c r="D43" s="105" t="str">
        <f>IF(ISNA(VLOOKUP(B43,'Lista do programu'!$O$3:$V$102,3,0)), " ",VLOOKUP(B43,'Lista do programu'!$O$3:$V$102,3,0))</f>
        <v xml:space="preserve"> </v>
      </c>
      <c r="E43" s="105" t="str">
        <f>IF(ISNA(VLOOKUP(B43,'Lista do programu'!$O$3:$V$102,4,0)), " ",VLOOKUP(B43,'Lista do programu'!$O$3:$V$102,4,0))</f>
        <v xml:space="preserve"> </v>
      </c>
      <c r="F43" s="105" t="str">
        <f>IF(ISNA(VLOOKUP(B43,'Lista do programu'!$O$3:$V$102,5,0)), " ",VLOOKUP(B43,'Lista do programu'!$O$3:$V$102,5,0))</f>
        <v xml:space="preserve"> </v>
      </c>
      <c r="G43" s="105" t="str">
        <f>IF(ISNA(VLOOKUP(B43,'Lista do programu'!$O$3:$V$102,6,0)), " ",VLOOKUP(B43,'Lista do programu'!$O$3:$V$102,6,0))</f>
        <v xml:space="preserve"> </v>
      </c>
      <c r="H43" s="105" t="str">
        <f>IF(ISNA(VLOOKUP(B43,'Lista do programu'!$O$3:$V$102,8,0)), " ",VLOOKUP(B43,'Lista do programu'!$O$3:$V$102,8,0))</f>
        <v xml:space="preserve"> </v>
      </c>
      <c r="I43" s="122"/>
      <c r="J43" s="122"/>
    </row>
    <row r="44" spans="2:10" ht="18.75" customHeight="1" x14ac:dyDescent="0.3">
      <c r="B44" s="113">
        <v>33</v>
      </c>
      <c r="C44" s="105" t="str">
        <f>IF(ISNA(VLOOKUP(B44,'Lista do programu'!$O$3:$V$102,2,0)), " ",VLOOKUP(B44,'Lista do programu'!$O$3:$V$102,2,0))</f>
        <v xml:space="preserve"> </v>
      </c>
      <c r="D44" s="105" t="str">
        <f>IF(ISNA(VLOOKUP(B44,'Lista do programu'!$O$3:$V$102,3,0)), " ",VLOOKUP(B44,'Lista do programu'!$O$3:$V$102,3,0))</f>
        <v xml:space="preserve"> </v>
      </c>
      <c r="E44" s="105" t="str">
        <f>IF(ISNA(VLOOKUP(B44,'Lista do programu'!$O$3:$V$102,4,0)), " ",VLOOKUP(B44,'Lista do programu'!$O$3:$V$102,4,0))</f>
        <v xml:space="preserve"> </v>
      </c>
      <c r="F44" s="105" t="str">
        <f>IF(ISNA(VLOOKUP(B44,'Lista do programu'!$O$3:$V$102,5,0)), " ",VLOOKUP(B44,'Lista do programu'!$O$3:$V$102,5,0))</f>
        <v xml:space="preserve"> </v>
      </c>
      <c r="G44" s="105" t="str">
        <f>IF(ISNA(VLOOKUP(B44,'Lista do programu'!$O$3:$V$102,6,0)), " ",VLOOKUP(B44,'Lista do programu'!$O$3:$V$102,6,0))</f>
        <v xml:space="preserve"> </v>
      </c>
      <c r="H44" s="105" t="str">
        <f>IF(ISNA(VLOOKUP(B44,'Lista do programu'!$O$3:$V$102,8,0)), " ",VLOOKUP(B44,'Lista do programu'!$O$3:$V$102,8,0))</f>
        <v xml:space="preserve"> </v>
      </c>
      <c r="I44" s="122"/>
      <c r="J44" s="122"/>
    </row>
    <row r="45" spans="2:10" ht="18.75" customHeight="1" x14ac:dyDescent="0.3">
      <c r="B45" s="113">
        <v>34</v>
      </c>
      <c r="C45" s="105" t="str">
        <f>IF(ISNA(VLOOKUP(B45,'Lista do programu'!$O$3:$V$102,2,0)), " ",VLOOKUP(B45,'Lista do programu'!$O$3:$V$102,2,0))</f>
        <v xml:space="preserve"> </v>
      </c>
      <c r="D45" s="105" t="str">
        <f>IF(ISNA(VLOOKUP(B45,'Lista do programu'!$O$3:$V$102,3,0)), " ",VLOOKUP(B45,'Lista do programu'!$O$3:$V$102,3,0))</f>
        <v xml:space="preserve"> </v>
      </c>
      <c r="E45" s="105" t="str">
        <f>IF(ISNA(VLOOKUP(B45,'Lista do programu'!$O$3:$V$102,4,0)), " ",VLOOKUP(B45,'Lista do programu'!$O$3:$V$102,4,0))</f>
        <v xml:space="preserve"> </v>
      </c>
      <c r="F45" s="105" t="str">
        <f>IF(ISNA(VLOOKUP(B45,'Lista do programu'!$O$3:$V$102,5,0)), " ",VLOOKUP(B45,'Lista do programu'!$O$3:$V$102,5,0))</f>
        <v xml:space="preserve"> </v>
      </c>
      <c r="G45" s="105" t="str">
        <f>IF(ISNA(VLOOKUP(B45,'Lista do programu'!$O$3:$V$102,6,0)), " ",VLOOKUP(B45,'Lista do programu'!$O$3:$V$102,6,0))</f>
        <v xml:space="preserve"> </v>
      </c>
      <c r="H45" s="105" t="str">
        <f>IF(ISNA(VLOOKUP(B45,'Lista do programu'!$O$3:$V$102,8,0)), " ",VLOOKUP(B45,'Lista do programu'!$O$3:$V$102,8,0))</f>
        <v xml:space="preserve"> </v>
      </c>
      <c r="I45" s="122"/>
      <c r="J45" s="122"/>
    </row>
    <row r="46" spans="2:10" ht="18.75" customHeight="1" x14ac:dyDescent="0.3">
      <c r="B46" s="113">
        <v>35</v>
      </c>
      <c r="C46" s="105" t="str">
        <f>IF(ISNA(VLOOKUP(B46,'Lista do programu'!$O$3:$V$102,2,0)), " ",VLOOKUP(B46,'Lista do programu'!$O$3:$V$102,2,0))</f>
        <v xml:space="preserve"> </v>
      </c>
      <c r="D46" s="105" t="str">
        <f>IF(ISNA(VLOOKUP(B46,'Lista do programu'!$O$3:$V$102,3,0)), " ",VLOOKUP(B46,'Lista do programu'!$O$3:$V$102,3,0))</f>
        <v xml:space="preserve"> </v>
      </c>
      <c r="E46" s="105" t="str">
        <f>IF(ISNA(VLOOKUP(B46,'Lista do programu'!$O$3:$V$102,4,0)), " ",VLOOKUP(B46,'Lista do programu'!$O$3:$V$102,4,0))</f>
        <v xml:space="preserve"> </v>
      </c>
      <c r="F46" s="105" t="str">
        <f>IF(ISNA(VLOOKUP(B46,'Lista do programu'!$O$3:$V$102,5,0)), " ",VLOOKUP(B46,'Lista do programu'!$O$3:$V$102,5,0))</f>
        <v xml:space="preserve"> </v>
      </c>
      <c r="G46" s="105" t="str">
        <f>IF(ISNA(VLOOKUP(B46,'Lista do programu'!$O$3:$V$102,6,0)), " ",VLOOKUP(B46,'Lista do programu'!$O$3:$V$102,6,0))</f>
        <v xml:space="preserve"> </v>
      </c>
      <c r="H46" s="105" t="str">
        <f>IF(ISNA(VLOOKUP(B46,'Lista do programu'!$O$3:$V$102,8,0)), " ",VLOOKUP(B46,'Lista do programu'!$O$3:$V$102,8,0))</f>
        <v xml:space="preserve"> </v>
      </c>
      <c r="I46" s="122"/>
      <c r="J46" s="122"/>
    </row>
    <row r="47" spans="2:10" ht="18.75" customHeight="1" x14ac:dyDescent="0.3">
      <c r="B47" s="113">
        <v>36</v>
      </c>
      <c r="C47" s="105" t="str">
        <f>IF(ISNA(VLOOKUP(B47,'Lista do programu'!$O$3:$V$102,2,0)), " ",VLOOKUP(B47,'Lista do programu'!$O$3:$V$102,2,0))</f>
        <v xml:space="preserve"> </v>
      </c>
      <c r="D47" s="105" t="str">
        <f>IF(ISNA(VLOOKUP(B47,'Lista do programu'!$O$3:$V$102,3,0)), " ",VLOOKUP(B47,'Lista do programu'!$O$3:$V$102,3,0))</f>
        <v xml:space="preserve"> </v>
      </c>
      <c r="E47" s="105" t="str">
        <f>IF(ISNA(VLOOKUP(B47,'Lista do programu'!$O$3:$V$102,4,0)), " ",VLOOKUP(B47,'Lista do programu'!$O$3:$V$102,4,0))</f>
        <v xml:space="preserve"> </v>
      </c>
      <c r="F47" s="105" t="str">
        <f>IF(ISNA(VLOOKUP(B47,'Lista do programu'!$O$3:$V$102,5,0)), " ",VLOOKUP(B47,'Lista do programu'!$O$3:$V$102,5,0))</f>
        <v xml:space="preserve"> </v>
      </c>
      <c r="G47" s="105" t="str">
        <f>IF(ISNA(VLOOKUP(B47,'Lista do programu'!$O$3:$V$102,6,0)), " ",VLOOKUP(B47,'Lista do programu'!$O$3:$V$102,6,0))</f>
        <v xml:space="preserve"> </v>
      </c>
      <c r="H47" s="105" t="str">
        <f>IF(ISNA(VLOOKUP(B47,'Lista do programu'!$O$3:$V$102,8,0)), " ",VLOOKUP(B47,'Lista do programu'!$O$3:$V$102,8,0))</f>
        <v xml:space="preserve"> </v>
      </c>
      <c r="I47" s="122"/>
      <c r="J47" s="122"/>
    </row>
    <row r="48" spans="2:10" ht="18.75" customHeight="1" x14ac:dyDescent="0.3">
      <c r="B48" s="113">
        <v>37</v>
      </c>
      <c r="C48" s="105" t="str">
        <f>IF(ISNA(VLOOKUP(B48,'Lista do programu'!$O$3:$V$102,2,0)), " ",VLOOKUP(B48,'Lista do programu'!$O$3:$V$102,2,0))</f>
        <v xml:space="preserve"> </v>
      </c>
      <c r="D48" s="105" t="str">
        <f>IF(ISNA(VLOOKUP(B48,'Lista do programu'!$O$3:$V$102,3,0)), " ",VLOOKUP(B48,'Lista do programu'!$O$3:$V$102,3,0))</f>
        <v xml:space="preserve"> </v>
      </c>
      <c r="E48" s="105" t="str">
        <f>IF(ISNA(VLOOKUP(B48,'Lista do programu'!$O$3:$V$102,4,0)), " ",VLOOKUP(B48,'Lista do programu'!$O$3:$V$102,4,0))</f>
        <v xml:space="preserve"> </v>
      </c>
      <c r="F48" s="105" t="str">
        <f>IF(ISNA(VLOOKUP(B48,'Lista do programu'!$O$3:$V$102,5,0)), " ",VLOOKUP(B48,'Lista do programu'!$O$3:$V$102,5,0))</f>
        <v xml:space="preserve"> </v>
      </c>
      <c r="G48" s="105" t="str">
        <f>IF(ISNA(VLOOKUP(B48,'Lista do programu'!$O$3:$V$102,6,0)), " ",VLOOKUP(B48,'Lista do programu'!$O$3:$V$102,6,0))</f>
        <v xml:space="preserve"> </v>
      </c>
      <c r="H48" s="105" t="str">
        <f>IF(ISNA(VLOOKUP(B48,'Lista do programu'!$O$3:$V$102,8,0)), " ",VLOOKUP(B48,'Lista do programu'!$O$3:$V$102,8,0))</f>
        <v xml:space="preserve"> </v>
      </c>
      <c r="I48" s="122"/>
      <c r="J48" s="122"/>
    </row>
    <row r="49" spans="2:10" ht="18.75" customHeight="1" x14ac:dyDescent="0.3">
      <c r="B49" s="113">
        <v>38</v>
      </c>
      <c r="C49" s="105" t="str">
        <f>IF(ISNA(VLOOKUP(B49,'Lista do programu'!$O$3:$V$102,2,0)), " ",VLOOKUP(B49,'Lista do programu'!$O$3:$V$102,2,0))</f>
        <v xml:space="preserve"> </v>
      </c>
      <c r="D49" s="105" t="str">
        <f>IF(ISNA(VLOOKUP(B49,'Lista do programu'!$O$3:$V$102,3,0)), " ",VLOOKUP(B49,'Lista do programu'!$O$3:$V$102,3,0))</f>
        <v xml:space="preserve"> </v>
      </c>
      <c r="E49" s="105" t="str">
        <f>IF(ISNA(VLOOKUP(B49,'Lista do programu'!$O$3:$V$102,4,0)), " ",VLOOKUP(B49,'Lista do programu'!$O$3:$V$102,4,0))</f>
        <v xml:space="preserve"> </v>
      </c>
      <c r="F49" s="105" t="str">
        <f>IF(ISNA(VLOOKUP(B49,'Lista do programu'!$O$3:$V$102,5,0)), " ",VLOOKUP(B49,'Lista do programu'!$O$3:$V$102,5,0))</f>
        <v xml:space="preserve"> </v>
      </c>
      <c r="G49" s="105" t="str">
        <f>IF(ISNA(VLOOKUP(B49,'Lista do programu'!$O$3:$V$102,6,0)), " ",VLOOKUP(B49,'Lista do programu'!$O$3:$V$102,6,0))</f>
        <v xml:space="preserve"> </v>
      </c>
      <c r="H49" s="105" t="str">
        <f>IF(ISNA(VLOOKUP(B49,'Lista do programu'!$O$3:$V$102,8,0)), " ",VLOOKUP(B49,'Lista do programu'!$O$3:$V$102,8,0))</f>
        <v xml:space="preserve"> </v>
      </c>
      <c r="I49" s="122"/>
      <c r="J49" s="122"/>
    </row>
    <row r="50" spans="2:10" ht="18.75" customHeight="1" x14ac:dyDescent="0.3">
      <c r="B50" s="113">
        <v>39</v>
      </c>
      <c r="C50" s="105" t="str">
        <f>IF(ISNA(VLOOKUP(B50,'Lista do programu'!$O$3:$V$102,2,0)), " ",VLOOKUP(B50,'Lista do programu'!$O$3:$V$102,2,0))</f>
        <v xml:space="preserve"> </v>
      </c>
      <c r="D50" s="105" t="str">
        <f>IF(ISNA(VLOOKUP(B50,'Lista do programu'!$O$3:$V$102,3,0)), " ",VLOOKUP(B50,'Lista do programu'!$O$3:$V$102,3,0))</f>
        <v xml:space="preserve"> </v>
      </c>
      <c r="E50" s="105" t="str">
        <f>IF(ISNA(VLOOKUP(B50,'Lista do programu'!$O$3:$V$102,4,0)), " ",VLOOKUP(B50,'Lista do programu'!$O$3:$V$102,4,0))</f>
        <v xml:space="preserve"> </v>
      </c>
      <c r="F50" s="105" t="str">
        <f>IF(ISNA(VLOOKUP(B50,'Lista do programu'!$O$3:$V$102,5,0)), " ",VLOOKUP(B50,'Lista do programu'!$O$3:$V$102,5,0))</f>
        <v xml:space="preserve"> </v>
      </c>
      <c r="G50" s="105" t="str">
        <f>IF(ISNA(VLOOKUP(B50,'Lista do programu'!$O$3:$V$102,6,0)), " ",VLOOKUP(B50,'Lista do programu'!$O$3:$V$102,6,0))</f>
        <v xml:space="preserve"> </v>
      </c>
      <c r="H50" s="105" t="str">
        <f>IF(ISNA(VLOOKUP(B50,'Lista do programu'!$O$3:$V$102,8,0)), " ",VLOOKUP(B50,'Lista do programu'!$O$3:$V$102,8,0))</f>
        <v xml:space="preserve"> </v>
      </c>
      <c r="I50" s="122"/>
      <c r="J50" s="122"/>
    </row>
    <row r="51" spans="2:10" ht="18.75" customHeight="1" x14ac:dyDescent="0.3">
      <c r="B51" s="113">
        <v>40</v>
      </c>
      <c r="C51" s="105" t="str">
        <f>IF(ISNA(VLOOKUP(B51,'Lista do programu'!$O$3:$V$102,2,0)), " ",VLOOKUP(B51,'Lista do programu'!$O$3:$V$102,2,0))</f>
        <v xml:space="preserve"> </v>
      </c>
      <c r="D51" s="105" t="str">
        <f>IF(ISNA(VLOOKUP(B51,'Lista do programu'!$O$3:$V$102,3,0)), " ",VLOOKUP(B51,'Lista do programu'!$O$3:$V$102,3,0))</f>
        <v xml:space="preserve"> </v>
      </c>
      <c r="E51" s="105" t="str">
        <f>IF(ISNA(VLOOKUP(B51,'Lista do programu'!$O$3:$V$102,4,0)), " ",VLOOKUP(B51,'Lista do programu'!$O$3:$V$102,4,0))</f>
        <v xml:space="preserve"> </v>
      </c>
      <c r="F51" s="105" t="str">
        <f>IF(ISNA(VLOOKUP(B51,'Lista do programu'!$O$3:$V$102,5,0)), " ",VLOOKUP(B51,'Lista do programu'!$O$3:$V$102,5,0))</f>
        <v xml:space="preserve"> </v>
      </c>
      <c r="G51" s="105" t="str">
        <f>IF(ISNA(VLOOKUP(B51,'Lista do programu'!$O$3:$V$102,6,0)), " ",VLOOKUP(B51,'Lista do programu'!$O$3:$V$102,6,0))</f>
        <v xml:space="preserve"> </v>
      </c>
      <c r="H51" s="105" t="str">
        <f>IF(ISNA(VLOOKUP(B51,'Lista do programu'!$O$3:$V$102,8,0)), " ",VLOOKUP(B51,'Lista do programu'!$O$3:$V$102,8,0))</f>
        <v xml:space="preserve"> </v>
      </c>
      <c r="I51" s="122"/>
      <c r="J51" s="122"/>
    </row>
    <row r="52" spans="2:10" ht="18.75" customHeight="1" x14ac:dyDescent="0.3">
      <c r="B52" s="113">
        <v>41</v>
      </c>
      <c r="C52" s="105" t="str">
        <f>IF(ISNA(VLOOKUP(B52,'Lista do programu'!$O$3:$V$102,2,0)), " ",VLOOKUP(B52,'Lista do programu'!$O$3:$V$102,2,0))</f>
        <v xml:space="preserve"> </v>
      </c>
      <c r="D52" s="105" t="str">
        <f>IF(ISNA(VLOOKUP(B52,'Lista do programu'!$O$3:$V$102,3,0)), " ",VLOOKUP(B52,'Lista do programu'!$O$3:$V$102,3,0))</f>
        <v xml:space="preserve"> </v>
      </c>
      <c r="E52" s="105" t="str">
        <f>IF(ISNA(VLOOKUP(B52,'Lista do programu'!$O$3:$V$102,4,0)), " ",VLOOKUP(B52,'Lista do programu'!$O$3:$V$102,4,0))</f>
        <v xml:space="preserve"> </v>
      </c>
      <c r="F52" s="105" t="str">
        <f>IF(ISNA(VLOOKUP(B52,'Lista do programu'!$O$3:$V$102,5,0)), " ",VLOOKUP(B52,'Lista do programu'!$O$3:$V$102,5,0))</f>
        <v xml:space="preserve"> </v>
      </c>
      <c r="G52" s="105" t="str">
        <f>IF(ISNA(VLOOKUP(B52,'Lista do programu'!$O$3:$V$102,6,0)), " ",VLOOKUP(B52,'Lista do programu'!$O$3:$V$102,6,0))</f>
        <v xml:space="preserve"> </v>
      </c>
      <c r="H52" s="105" t="str">
        <f>IF(ISNA(VLOOKUP(B52,'Lista do programu'!$O$3:$V$102,8,0)), " ",VLOOKUP(B52,'Lista do programu'!$O$3:$V$102,8,0))</f>
        <v xml:space="preserve"> </v>
      </c>
      <c r="I52" s="122"/>
      <c r="J52" s="122"/>
    </row>
    <row r="53" spans="2:10" ht="18.75" customHeight="1" x14ac:dyDescent="0.3">
      <c r="B53" s="113">
        <v>42</v>
      </c>
      <c r="C53" s="105" t="str">
        <f>IF(ISNA(VLOOKUP(B53,'Lista do programu'!$O$3:$V$102,2,0)), " ",VLOOKUP(B53,'Lista do programu'!$O$3:$V$102,2,0))</f>
        <v xml:space="preserve"> </v>
      </c>
      <c r="D53" s="105" t="str">
        <f>IF(ISNA(VLOOKUP(B53,'Lista do programu'!$O$3:$V$102,3,0)), " ",VLOOKUP(B53,'Lista do programu'!$O$3:$V$102,3,0))</f>
        <v xml:space="preserve"> </v>
      </c>
      <c r="E53" s="105" t="str">
        <f>IF(ISNA(VLOOKUP(B53,'Lista do programu'!$O$3:$V$102,4,0)), " ",VLOOKUP(B53,'Lista do programu'!$O$3:$V$102,4,0))</f>
        <v xml:space="preserve"> </v>
      </c>
      <c r="F53" s="105" t="str">
        <f>IF(ISNA(VLOOKUP(B53,'Lista do programu'!$O$3:$V$102,5,0)), " ",VLOOKUP(B53,'Lista do programu'!$O$3:$V$102,5,0))</f>
        <v xml:space="preserve"> </v>
      </c>
      <c r="G53" s="105" t="str">
        <f>IF(ISNA(VLOOKUP(B53,'Lista do programu'!$O$3:$V$102,6,0)), " ",VLOOKUP(B53,'Lista do programu'!$O$3:$V$102,6,0))</f>
        <v xml:space="preserve"> </v>
      </c>
      <c r="H53" s="105" t="str">
        <f>IF(ISNA(VLOOKUP(B53,'Lista do programu'!$O$3:$V$102,8,0)), " ",VLOOKUP(B53,'Lista do programu'!$O$3:$V$102,8,0))</f>
        <v xml:space="preserve"> </v>
      </c>
      <c r="I53" s="122"/>
      <c r="J53" s="122"/>
    </row>
    <row r="54" spans="2:10" ht="18.75" customHeight="1" x14ac:dyDescent="0.3">
      <c r="B54" s="113">
        <v>43</v>
      </c>
      <c r="C54" s="105" t="str">
        <f>IF(ISNA(VLOOKUP(B54,'Lista do programu'!$O$3:$V$102,2,0)), " ",VLOOKUP(B54,'Lista do programu'!$O$3:$V$102,2,0))</f>
        <v xml:space="preserve"> </v>
      </c>
      <c r="D54" s="105" t="str">
        <f>IF(ISNA(VLOOKUP(B54,'Lista do programu'!$O$3:$V$102,3,0)), " ",VLOOKUP(B54,'Lista do programu'!$O$3:$V$102,3,0))</f>
        <v xml:space="preserve"> </v>
      </c>
      <c r="E54" s="105" t="str">
        <f>IF(ISNA(VLOOKUP(B54,'Lista do programu'!$O$3:$V$102,4,0)), " ",VLOOKUP(B54,'Lista do programu'!$O$3:$V$102,4,0))</f>
        <v xml:space="preserve"> </v>
      </c>
      <c r="F54" s="105" t="str">
        <f>IF(ISNA(VLOOKUP(B54,'Lista do programu'!$O$3:$V$102,5,0)), " ",VLOOKUP(B54,'Lista do programu'!$O$3:$V$102,5,0))</f>
        <v xml:space="preserve"> </v>
      </c>
      <c r="G54" s="105" t="str">
        <f>IF(ISNA(VLOOKUP(B54,'Lista do programu'!$O$3:$V$102,6,0)), " ",VLOOKUP(B54,'Lista do programu'!$O$3:$V$102,6,0))</f>
        <v xml:space="preserve"> </v>
      </c>
      <c r="H54" s="105" t="str">
        <f>IF(ISNA(VLOOKUP(B54,'Lista do programu'!$O$3:$V$102,8,0)), " ",VLOOKUP(B54,'Lista do programu'!$O$3:$V$102,8,0))</f>
        <v xml:space="preserve"> </v>
      </c>
      <c r="I54" s="122"/>
      <c r="J54" s="122"/>
    </row>
    <row r="55" spans="2:10" ht="18.75" customHeight="1" x14ac:dyDescent="0.3">
      <c r="B55" s="113">
        <v>44</v>
      </c>
      <c r="C55" s="105" t="str">
        <f>IF(ISNA(VLOOKUP(B55,'Lista do programu'!$O$3:$V$102,2,0)), " ",VLOOKUP(B55,'Lista do programu'!$O$3:$V$102,2,0))</f>
        <v xml:space="preserve"> </v>
      </c>
      <c r="D55" s="105" t="str">
        <f>IF(ISNA(VLOOKUP(B55,'Lista do programu'!$O$3:$V$102,3,0)), " ",VLOOKUP(B55,'Lista do programu'!$O$3:$V$102,3,0))</f>
        <v xml:space="preserve"> </v>
      </c>
      <c r="E55" s="105" t="str">
        <f>IF(ISNA(VLOOKUP(B55,'Lista do programu'!$O$3:$V$102,4,0)), " ",VLOOKUP(B55,'Lista do programu'!$O$3:$V$102,4,0))</f>
        <v xml:space="preserve"> </v>
      </c>
      <c r="F55" s="105" t="str">
        <f>IF(ISNA(VLOOKUP(B55,'Lista do programu'!$O$3:$V$102,5,0)), " ",VLOOKUP(B55,'Lista do programu'!$O$3:$V$102,5,0))</f>
        <v xml:space="preserve"> </v>
      </c>
      <c r="G55" s="105" t="str">
        <f>IF(ISNA(VLOOKUP(B55,'Lista do programu'!$O$3:$V$102,6,0)), " ",VLOOKUP(B55,'Lista do programu'!$O$3:$V$102,6,0))</f>
        <v xml:space="preserve"> </v>
      </c>
      <c r="H55" s="105" t="str">
        <f>IF(ISNA(VLOOKUP(B55,'Lista do programu'!$O$3:$V$102,8,0)), " ",VLOOKUP(B55,'Lista do programu'!$O$3:$V$102,8,0))</f>
        <v xml:space="preserve"> </v>
      </c>
      <c r="I55" s="122"/>
      <c r="J55" s="122"/>
    </row>
    <row r="56" spans="2:10" ht="18.75" customHeight="1" x14ac:dyDescent="0.3">
      <c r="B56" s="113">
        <v>45</v>
      </c>
      <c r="C56" s="105" t="str">
        <f>IF(ISNA(VLOOKUP(B56,'Lista do programu'!$O$3:$V$102,2,0)), " ",VLOOKUP(B56,'Lista do programu'!$O$3:$V$102,2,0))</f>
        <v xml:space="preserve"> </v>
      </c>
      <c r="D56" s="105" t="str">
        <f>IF(ISNA(VLOOKUP(B56,'Lista do programu'!$O$3:$V$102,3,0)), " ",VLOOKUP(B56,'Lista do programu'!$O$3:$V$102,3,0))</f>
        <v xml:space="preserve"> </v>
      </c>
      <c r="E56" s="105" t="str">
        <f>IF(ISNA(VLOOKUP(B56,'Lista do programu'!$O$3:$V$102,4,0)), " ",VLOOKUP(B56,'Lista do programu'!$O$3:$V$102,4,0))</f>
        <v xml:space="preserve"> </v>
      </c>
      <c r="F56" s="105" t="str">
        <f>IF(ISNA(VLOOKUP(B56,'Lista do programu'!$O$3:$V$102,5,0)), " ",VLOOKUP(B56,'Lista do programu'!$O$3:$V$102,5,0))</f>
        <v xml:space="preserve"> </v>
      </c>
      <c r="G56" s="105" t="str">
        <f>IF(ISNA(VLOOKUP(B56,'Lista do programu'!$O$3:$V$102,6,0)), " ",VLOOKUP(B56,'Lista do programu'!$O$3:$V$102,6,0))</f>
        <v xml:space="preserve"> </v>
      </c>
      <c r="H56" s="105" t="str">
        <f>IF(ISNA(VLOOKUP(B56,'Lista do programu'!$O$3:$V$102,8,0)), " ",VLOOKUP(B56,'Lista do programu'!$O$3:$V$102,8,0))</f>
        <v xml:space="preserve"> </v>
      </c>
      <c r="I56" s="122"/>
      <c r="J56" s="122"/>
    </row>
    <row r="57" spans="2:10" ht="18.75" customHeight="1" x14ac:dyDescent="0.3">
      <c r="B57" s="113">
        <v>46</v>
      </c>
      <c r="C57" s="105" t="str">
        <f>IF(ISNA(VLOOKUP(B57,'Lista do programu'!$O$3:$V$102,2,0)), " ",VLOOKUP(B57,'Lista do programu'!$O$3:$V$102,2,0))</f>
        <v xml:space="preserve"> </v>
      </c>
      <c r="D57" s="105" t="str">
        <f>IF(ISNA(VLOOKUP(B57,'Lista do programu'!$O$3:$V$102,3,0)), " ",VLOOKUP(B57,'Lista do programu'!$O$3:$V$102,3,0))</f>
        <v xml:space="preserve"> </v>
      </c>
      <c r="E57" s="105" t="str">
        <f>IF(ISNA(VLOOKUP(B57,'Lista do programu'!$O$3:$V$102,4,0)), " ",VLOOKUP(B57,'Lista do programu'!$O$3:$V$102,4,0))</f>
        <v xml:space="preserve"> </v>
      </c>
      <c r="F57" s="105" t="str">
        <f>IF(ISNA(VLOOKUP(B57,'Lista do programu'!$O$3:$V$102,5,0)), " ",VLOOKUP(B57,'Lista do programu'!$O$3:$V$102,5,0))</f>
        <v xml:space="preserve"> </v>
      </c>
      <c r="G57" s="105" t="str">
        <f>IF(ISNA(VLOOKUP(B57,'Lista do programu'!$O$3:$V$102,6,0)), " ",VLOOKUP(B57,'Lista do programu'!$O$3:$V$102,6,0))</f>
        <v xml:space="preserve"> </v>
      </c>
      <c r="H57" s="105" t="str">
        <f>IF(ISNA(VLOOKUP(B57,'Lista do programu'!$O$3:$V$102,8,0)), " ",VLOOKUP(B57,'Lista do programu'!$O$3:$V$102,8,0))</f>
        <v xml:space="preserve"> </v>
      </c>
      <c r="I57" s="122"/>
      <c r="J57" s="122"/>
    </row>
    <row r="58" spans="2:10" ht="18.75" customHeight="1" x14ac:dyDescent="0.3">
      <c r="B58" s="113">
        <v>47</v>
      </c>
      <c r="C58" s="105" t="str">
        <f>IF(ISNA(VLOOKUP(B58,'Lista do programu'!$O$3:$V$102,2,0)), " ",VLOOKUP(B58,'Lista do programu'!$O$3:$V$102,2,0))</f>
        <v xml:space="preserve"> </v>
      </c>
      <c r="D58" s="105" t="str">
        <f>IF(ISNA(VLOOKUP(B58,'Lista do programu'!$O$3:$V$102,3,0)), " ",VLOOKUP(B58,'Lista do programu'!$O$3:$V$102,3,0))</f>
        <v xml:space="preserve"> </v>
      </c>
      <c r="E58" s="105" t="str">
        <f>IF(ISNA(VLOOKUP(B58,'Lista do programu'!$O$3:$V$102,4,0)), " ",VLOOKUP(B58,'Lista do programu'!$O$3:$V$102,4,0))</f>
        <v xml:space="preserve"> </v>
      </c>
      <c r="F58" s="105" t="str">
        <f>IF(ISNA(VLOOKUP(B58,'Lista do programu'!$O$3:$V$102,5,0)), " ",VLOOKUP(B58,'Lista do programu'!$O$3:$V$102,5,0))</f>
        <v xml:space="preserve"> </v>
      </c>
      <c r="G58" s="105" t="str">
        <f>IF(ISNA(VLOOKUP(B58,'Lista do programu'!$O$3:$V$102,6,0)), " ",VLOOKUP(B58,'Lista do programu'!$O$3:$V$102,6,0))</f>
        <v xml:space="preserve"> </v>
      </c>
      <c r="H58" s="105" t="str">
        <f>IF(ISNA(VLOOKUP(B58,'Lista do programu'!$O$3:$V$102,8,0)), " ",VLOOKUP(B58,'Lista do programu'!$O$3:$V$102,8,0))</f>
        <v xml:space="preserve"> </v>
      </c>
      <c r="I58" s="122"/>
      <c r="J58" s="122"/>
    </row>
    <row r="59" spans="2:10" ht="18.75" customHeight="1" x14ac:dyDescent="0.3">
      <c r="B59" s="113">
        <v>48</v>
      </c>
      <c r="C59" s="105" t="str">
        <f>IF(ISNA(VLOOKUP(B59,'Lista do programu'!$O$3:$V$102,2,0)), " ",VLOOKUP(B59,'Lista do programu'!$O$3:$V$102,2,0))</f>
        <v xml:space="preserve"> </v>
      </c>
      <c r="D59" s="105" t="str">
        <f>IF(ISNA(VLOOKUP(B59,'Lista do programu'!$O$3:$V$102,3,0)), " ",VLOOKUP(B59,'Lista do programu'!$O$3:$V$102,3,0))</f>
        <v xml:space="preserve"> </v>
      </c>
      <c r="E59" s="105" t="str">
        <f>IF(ISNA(VLOOKUP(B59,'Lista do programu'!$O$3:$V$102,4,0)), " ",VLOOKUP(B59,'Lista do programu'!$O$3:$V$102,4,0))</f>
        <v xml:space="preserve"> </v>
      </c>
      <c r="F59" s="105" t="str">
        <f>IF(ISNA(VLOOKUP(B59,'Lista do programu'!$O$3:$V$102,5,0)), " ",VLOOKUP(B59,'Lista do programu'!$O$3:$V$102,5,0))</f>
        <v xml:space="preserve"> </v>
      </c>
      <c r="G59" s="105" t="str">
        <f>IF(ISNA(VLOOKUP(B59,'Lista do programu'!$O$3:$V$102,6,0)), " ",VLOOKUP(B59,'Lista do programu'!$O$3:$V$102,6,0))</f>
        <v xml:space="preserve"> </v>
      </c>
      <c r="H59" s="105" t="str">
        <f>IF(ISNA(VLOOKUP(B59,'Lista do programu'!$O$3:$V$102,8,0)), " ",VLOOKUP(B59,'Lista do programu'!$O$3:$V$102,8,0))</f>
        <v xml:space="preserve"> </v>
      </c>
      <c r="I59" s="122"/>
      <c r="J59" s="122"/>
    </row>
    <row r="60" spans="2:10" ht="18.75" customHeight="1" x14ac:dyDescent="0.3">
      <c r="B60" s="113">
        <v>49</v>
      </c>
      <c r="C60" s="105" t="str">
        <f>IF(ISNA(VLOOKUP(B60,'Lista do programu'!$O$3:$V$102,2,0)), " ",VLOOKUP(B60,'Lista do programu'!$O$3:$V$102,2,0))</f>
        <v xml:space="preserve"> </v>
      </c>
      <c r="D60" s="105" t="str">
        <f>IF(ISNA(VLOOKUP(B60,'Lista do programu'!$O$3:$V$102,3,0)), " ",VLOOKUP(B60,'Lista do programu'!$O$3:$V$102,3,0))</f>
        <v xml:space="preserve"> </v>
      </c>
      <c r="E60" s="105" t="str">
        <f>IF(ISNA(VLOOKUP(B60,'Lista do programu'!$O$3:$V$102,4,0)), " ",VLOOKUP(B60,'Lista do programu'!$O$3:$V$102,4,0))</f>
        <v xml:space="preserve"> </v>
      </c>
      <c r="F60" s="105" t="str">
        <f>IF(ISNA(VLOOKUP(B60,'Lista do programu'!$O$3:$V$102,5,0)), " ",VLOOKUP(B60,'Lista do programu'!$O$3:$V$102,5,0))</f>
        <v xml:space="preserve"> </v>
      </c>
      <c r="G60" s="105" t="str">
        <f>IF(ISNA(VLOOKUP(B60,'Lista do programu'!$O$3:$V$102,6,0)), " ",VLOOKUP(B60,'Lista do programu'!$O$3:$V$102,6,0))</f>
        <v xml:space="preserve"> </v>
      </c>
      <c r="H60" s="105" t="str">
        <f>IF(ISNA(VLOOKUP(B60,'Lista do programu'!$O$3:$V$102,8,0)), " ",VLOOKUP(B60,'Lista do programu'!$O$3:$V$102,8,0))</f>
        <v xml:space="preserve"> </v>
      </c>
      <c r="I60" s="122"/>
      <c r="J60" s="122"/>
    </row>
    <row r="61" spans="2:10" ht="18.75" customHeight="1" x14ac:dyDescent="0.3">
      <c r="B61" s="113">
        <v>50</v>
      </c>
      <c r="C61" s="105" t="str">
        <f>IF(ISNA(VLOOKUP(B61,'Lista do programu'!$O$3:$V$102,2,0)), " ",VLOOKUP(B61,'Lista do programu'!$O$3:$V$102,2,0))</f>
        <v xml:space="preserve"> </v>
      </c>
      <c r="D61" s="105" t="str">
        <f>IF(ISNA(VLOOKUP(B61,'Lista do programu'!$O$3:$V$102,3,0)), " ",VLOOKUP(B61,'Lista do programu'!$O$3:$V$102,3,0))</f>
        <v xml:space="preserve"> </v>
      </c>
      <c r="E61" s="105" t="str">
        <f>IF(ISNA(VLOOKUP(B61,'Lista do programu'!$O$3:$V$102,4,0)), " ",VLOOKUP(B61,'Lista do programu'!$O$3:$V$102,4,0))</f>
        <v xml:space="preserve"> </v>
      </c>
      <c r="F61" s="105" t="str">
        <f>IF(ISNA(VLOOKUP(B61,'Lista do programu'!$O$3:$V$102,5,0)), " ",VLOOKUP(B61,'Lista do programu'!$O$3:$V$102,5,0))</f>
        <v xml:space="preserve"> </v>
      </c>
      <c r="G61" s="105" t="str">
        <f>IF(ISNA(VLOOKUP(B61,'Lista do programu'!$O$3:$V$102,6,0)), " ",VLOOKUP(B61,'Lista do programu'!$O$3:$V$102,6,0))</f>
        <v xml:space="preserve"> </v>
      </c>
      <c r="H61" s="105" t="str">
        <f>IF(ISNA(VLOOKUP(B61,'Lista do programu'!$O$3:$V$102,8,0)), " ",VLOOKUP(B61,'Lista do programu'!$O$3:$V$102,8,0))</f>
        <v xml:space="preserve"> </v>
      </c>
      <c r="I61" s="122"/>
      <c r="J61" s="122"/>
    </row>
    <row r="62" spans="2:10" ht="18.75" customHeight="1" x14ac:dyDescent="0.3">
      <c r="B62" s="113">
        <v>51</v>
      </c>
      <c r="C62" s="105" t="str">
        <f>IF(ISNA(VLOOKUP(B62,'Lista do programu'!$O$3:$V$102,2,0)), " ",VLOOKUP(B62,'Lista do programu'!$O$3:$V$102,2,0))</f>
        <v xml:space="preserve"> </v>
      </c>
      <c r="D62" s="105" t="str">
        <f>IF(ISNA(VLOOKUP(B62,'Lista do programu'!$O$3:$V$102,3,0)), " ",VLOOKUP(B62,'Lista do programu'!$O$3:$V$102,3,0))</f>
        <v xml:space="preserve"> </v>
      </c>
      <c r="E62" s="105" t="str">
        <f>IF(ISNA(VLOOKUP(B62,'Lista do programu'!$O$3:$V$102,4,0)), " ",VLOOKUP(B62,'Lista do programu'!$O$3:$V$102,4,0))</f>
        <v xml:space="preserve"> </v>
      </c>
      <c r="F62" s="105" t="str">
        <f>IF(ISNA(VLOOKUP(B62,'Lista do programu'!$O$3:$V$102,5,0)), " ",VLOOKUP(B62,'Lista do programu'!$O$3:$V$102,5,0))</f>
        <v xml:space="preserve"> </v>
      </c>
      <c r="G62" s="105" t="str">
        <f>IF(ISNA(VLOOKUP(B62,'Lista do programu'!$O$3:$V$102,6,0)), " ",VLOOKUP(B62,'Lista do programu'!$O$3:$V$102,6,0))</f>
        <v xml:space="preserve"> </v>
      </c>
      <c r="H62" s="105" t="str">
        <f>IF(ISNA(VLOOKUP(B62,'Lista do programu'!$O$3:$V$102,8,0)), " ",VLOOKUP(B62,'Lista do programu'!$O$3:$V$102,8,0))</f>
        <v xml:space="preserve"> </v>
      </c>
      <c r="I62" s="122"/>
      <c r="J62" s="122"/>
    </row>
    <row r="63" spans="2:10" ht="18.75" customHeight="1" x14ac:dyDescent="0.3">
      <c r="B63" s="113">
        <v>52</v>
      </c>
      <c r="C63" s="105" t="str">
        <f>IF(ISNA(VLOOKUP(B63,'Lista do programu'!$O$3:$V$102,2,0)), " ",VLOOKUP(B63,'Lista do programu'!$O$3:$V$102,2,0))</f>
        <v xml:space="preserve"> </v>
      </c>
      <c r="D63" s="105" t="str">
        <f>IF(ISNA(VLOOKUP(B63,'Lista do programu'!$O$3:$V$102,3,0)), " ",VLOOKUP(B63,'Lista do programu'!$O$3:$V$102,3,0))</f>
        <v xml:space="preserve"> </v>
      </c>
      <c r="E63" s="105" t="str">
        <f>IF(ISNA(VLOOKUP(B63,'Lista do programu'!$O$3:$V$102,4,0)), " ",VLOOKUP(B63,'Lista do programu'!$O$3:$V$102,4,0))</f>
        <v xml:space="preserve"> </v>
      </c>
      <c r="F63" s="105" t="str">
        <f>IF(ISNA(VLOOKUP(B63,'Lista do programu'!$O$3:$V$102,5,0)), " ",VLOOKUP(B63,'Lista do programu'!$O$3:$V$102,5,0))</f>
        <v xml:space="preserve"> </v>
      </c>
      <c r="G63" s="105" t="str">
        <f>IF(ISNA(VLOOKUP(B63,'Lista do programu'!$O$3:$V$102,6,0)), " ",VLOOKUP(B63,'Lista do programu'!$O$3:$V$102,6,0))</f>
        <v xml:space="preserve"> </v>
      </c>
      <c r="H63" s="105" t="str">
        <f>IF(ISNA(VLOOKUP(B63,'Lista do programu'!$O$3:$V$102,8,0)), " ",VLOOKUP(B63,'Lista do programu'!$O$3:$V$102,8,0))</f>
        <v xml:space="preserve"> </v>
      </c>
      <c r="I63" s="122"/>
      <c r="J63" s="122"/>
    </row>
    <row r="64" spans="2:10" ht="18.75" customHeight="1" x14ac:dyDescent="0.3">
      <c r="B64" s="113">
        <v>53</v>
      </c>
      <c r="C64" s="105" t="str">
        <f>IF(ISNA(VLOOKUP(B64,'Lista do programu'!$O$3:$V$102,2,0)), " ",VLOOKUP(B64,'Lista do programu'!$O$3:$V$102,2,0))</f>
        <v xml:space="preserve"> </v>
      </c>
      <c r="D64" s="105" t="str">
        <f>IF(ISNA(VLOOKUP(B64,'Lista do programu'!$O$3:$V$102,3,0)), " ",VLOOKUP(B64,'Lista do programu'!$O$3:$V$102,3,0))</f>
        <v xml:space="preserve"> </v>
      </c>
      <c r="E64" s="105" t="str">
        <f>IF(ISNA(VLOOKUP(B64,'Lista do programu'!$O$3:$V$102,4,0)), " ",VLOOKUP(B64,'Lista do programu'!$O$3:$V$102,4,0))</f>
        <v xml:space="preserve"> </v>
      </c>
      <c r="F64" s="105" t="str">
        <f>IF(ISNA(VLOOKUP(B64,'Lista do programu'!$O$3:$V$102,5,0)), " ",VLOOKUP(B64,'Lista do programu'!$O$3:$V$102,5,0))</f>
        <v xml:space="preserve"> </v>
      </c>
      <c r="G64" s="105" t="str">
        <f>IF(ISNA(VLOOKUP(B64,'Lista do programu'!$O$3:$V$102,6,0)), " ",VLOOKUP(B64,'Lista do programu'!$O$3:$V$102,6,0))</f>
        <v xml:space="preserve"> </v>
      </c>
      <c r="H64" s="105" t="str">
        <f>IF(ISNA(VLOOKUP(B64,'Lista do programu'!$O$3:$V$102,8,0)), " ",VLOOKUP(B64,'Lista do programu'!$O$3:$V$102,8,0))</f>
        <v xml:space="preserve"> </v>
      </c>
      <c r="I64" s="122"/>
      <c r="J64" s="122"/>
    </row>
    <row r="65" spans="2:10" ht="18.75" customHeight="1" x14ac:dyDescent="0.3">
      <c r="B65" s="113">
        <v>54</v>
      </c>
      <c r="C65" s="105" t="str">
        <f>IF(ISNA(VLOOKUP(B65,'Lista do programu'!$O$3:$V$102,2,0)), " ",VLOOKUP(B65,'Lista do programu'!$O$3:$V$102,2,0))</f>
        <v xml:space="preserve"> </v>
      </c>
      <c r="D65" s="105" t="str">
        <f>IF(ISNA(VLOOKUP(B65,'Lista do programu'!$O$3:$V$102,3,0)), " ",VLOOKUP(B65,'Lista do programu'!$O$3:$V$102,3,0))</f>
        <v xml:space="preserve"> </v>
      </c>
      <c r="E65" s="105" t="str">
        <f>IF(ISNA(VLOOKUP(B65,'Lista do programu'!$O$3:$V$102,4,0)), " ",VLOOKUP(B65,'Lista do programu'!$O$3:$V$102,4,0))</f>
        <v xml:space="preserve"> </v>
      </c>
      <c r="F65" s="105" t="str">
        <f>IF(ISNA(VLOOKUP(B65,'Lista do programu'!$O$3:$V$102,5,0)), " ",VLOOKUP(B65,'Lista do programu'!$O$3:$V$102,5,0))</f>
        <v xml:space="preserve"> </v>
      </c>
      <c r="G65" s="105" t="str">
        <f>IF(ISNA(VLOOKUP(B65,'Lista do programu'!$O$3:$V$102,6,0)), " ",VLOOKUP(B65,'Lista do programu'!$O$3:$V$102,6,0))</f>
        <v xml:space="preserve"> </v>
      </c>
      <c r="H65" s="105" t="str">
        <f>IF(ISNA(VLOOKUP(B65,'Lista do programu'!$O$3:$V$102,8,0)), " ",VLOOKUP(B65,'Lista do programu'!$O$3:$V$102,8,0))</f>
        <v xml:space="preserve"> </v>
      </c>
      <c r="I65" s="122"/>
      <c r="J65" s="122"/>
    </row>
    <row r="66" spans="2:10" ht="18.75" customHeight="1" x14ac:dyDescent="0.3">
      <c r="B66" s="113">
        <v>55</v>
      </c>
      <c r="C66" s="105" t="str">
        <f>IF(ISNA(VLOOKUP(B66,'Lista do programu'!$O$3:$V$102,2,0)), " ",VLOOKUP(B66,'Lista do programu'!$O$3:$V$102,2,0))</f>
        <v xml:space="preserve"> </v>
      </c>
      <c r="D66" s="105" t="str">
        <f>IF(ISNA(VLOOKUP(B66,'Lista do programu'!$O$3:$V$102,3,0)), " ",VLOOKUP(B66,'Lista do programu'!$O$3:$V$102,3,0))</f>
        <v xml:space="preserve"> </v>
      </c>
      <c r="E66" s="105" t="str">
        <f>IF(ISNA(VLOOKUP(B66,'Lista do programu'!$O$3:$V$102,4,0)), " ",VLOOKUP(B66,'Lista do programu'!$O$3:$V$102,4,0))</f>
        <v xml:space="preserve"> </v>
      </c>
      <c r="F66" s="105" t="str">
        <f>IF(ISNA(VLOOKUP(B66,'Lista do programu'!$O$3:$V$102,5,0)), " ",VLOOKUP(B66,'Lista do programu'!$O$3:$V$102,5,0))</f>
        <v xml:space="preserve"> </v>
      </c>
      <c r="G66" s="105" t="str">
        <f>IF(ISNA(VLOOKUP(B66,'Lista do programu'!$O$3:$V$102,6,0)), " ",VLOOKUP(B66,'Lista do programu'!$O$3:$V$102,6,0))</f>
        <v xml:space="preserve"> </v>
      </c>
      <c r="H66" s="105" t="str">
        <f>IF(ISNA(VLOOKUP(B66,'Lista do programu'!$O$3:$V$102,8,0)), " ",VLOOKUP(B66,'Lista do programu'!$O$3:$V$102,8,0))</f>
        <v xml:space="preserve"> </v>
      </c>
      <c r="I66" s="122"/>
      <c r="J66" s="122"/>
    </row>
    <row r="67" spans="2:10" ht="18.75" customHeight="1" x14ac:dyDescent="0.3">
      <c r="B67" s="113">
        <v>56</v>
      </c>
      <c r="C67" s="105" t="str">
        <f>IF(ISNA(VLOOKUP(B67,'Lista do programu'!$O$3:$V$102,2,0)), " ",VLOOKUP(B67,'Lista do programu'!$O$3:$V$102,2,0))</f>
        <v xml:space="preserve"> </v>
      </c>
      <c r="D67" s="105" t="str">
        <f>IF(ISNA(VLOOKUP(B67,'Lista do programu'!$O$3:$V$102,3,0)), " ",VLOOKUP(B67,'Lista do programu'!$O$3:$V$102,3,0))</f>
        <v xml:space="preserve"> </v>
      </c>
      <c r="E67" s="105" t="str">
        <f>IF(ISNA(VLOOKUP(B67,'Lista do programu'!$O$3:$V$102,4,0)), " ",VLOOKUP(B67,'Lista do programu'!$O$3:$V$102,4,0))</f>
        <v xml:space="preserve"> </v>
      </c>
      <c r="F67" s="105" t="str">
        <f>IF(ISNA(VLOOKUP(B67,'Lista do programu'!$O$3:$V$102,5,0)), " ",VLOOKUP(B67,'Lista do programu'!$O$3:$V$102,5,0))</f>
        <v xml:space="preserve"> </v>
      </c>
      <c r="G67" s="105" t="str">
        <f>IF(ISNA(VLOOKUP(B67,'Lista do programu'!$O$3:$V$102,6,0)), " ",VLOOKUP(B67,'Lista do programu'!$O$3:$V$102,6,0))</f>
        <v xml:space="preserve"> </v>
      </c>
      <c r="H67" s="105" t="str">
        <f>IF(ISNA(VLOOKUP(B67,'Lista do programu'!$O$3:$V$102,8,0)), " ",VLOOKUP(B67,'Lista do programu'!$O$3:$V$102,8,0))</f>
        <v xml:space="preserve"> </v>
      </c>
      <c r="I67" s="122"/>
      <c r="J67" s="122"/>
    </row>
    <row r="68" spans="2:10" ht="18.75" customHeight="1" x14ac:dyDescent="0.3">
      <c r="B68" s="113">
        <v>57</v>
      </c>
      <c r="C68" s="105" t="str">
        <f>IF(ISNA(VLOOKUP(B68,'Lista do programu'!$O$3:$V$102,2,0)), " ",VLOOKUP(B68,'Lista do programu'!$O$3:$V$102,2,0))</f>
        <v xml:space="preserve"> </v>
      </c>
      <c r="D68" s="105" t="str">
        <f>IF(ISNA(VLOOKUP(B68,'Lista do programu'!$O$3:$V$102,3,0)), " ",VLOOKUP(B68,'Lista do programu'!$O$3:$V$102,3,0))</f>
        <v xml:space="preserve"> </v>
      </c>
      <c r="E68" s="105" t="str">
        <f>IF(ISNA(VLOOKUP(B68,'Lista do programu'!$O$3:$V$102,4,0)), " ",VLOOKUP(B68,'Lista do programu'!$O$3:$V$102,4,0))</f>
        <v xml:space="preserve"> </v>
      </c>
      <c r="F68" s="105" t="str">
        <f>IF(ISNA(VLOOKUP(B68,'Lista do programu'!$O$3:$V$102,5,0)), " ",VLOOKUP(B68,'Lista do programu'!$O$3:$V$102,5,0))</f>
        <v xml:space="preserve"> </v>
      </c>
      <c r="G68" s="105" t="str">
        <f>IF(ISNA(VLOOKUP(B68,'Lista do programu'!$O$3:$V$102,6,0)), " ",VLOOKUP(B68,'Lista do programu'!$O$3:$V$102,6,0))</f>
        <v xml:space="preserve"> </v>
      </c>
      <c r="H68" s="105" t="str">
        <f>IF(ISNA(VLOOKUP(B68,'Lista do programu'!$O$3:$V$102,8,0)), " ",VLOOKUP(B68,'Lista do programu'!$O$3:$V$102,8,0))</f>
        <v xml:space="preserve"> </v>
      </c>
      <c r="I68" s="122"/>
      <c r="J68" s="122"/>
    </row>
    <row r="69" spans="2:10" ht="18.75" customHeight="1" x14ac:dyDescent="0.3">
      <c r="B69" s="113">
        <v>58</v>
      </c>
      <c r="C69" s="105" t="str">
        <f>IF(ISNA(VLOOKUP(B69,'Lista do programu'!$O$3:$V$102,2,0)), " ",VLOOKUP(B69,'Lista do programu'!$O$3:$V$102,2,0))</f>
        <v xml:space="preserve"> </v>
      </c>
      <c r="D69" s="105" t="str">
        <f>IF(ISNA(VLOOKUP(B69,'Lista do programu'!$O$3:$V$102,3,0)), " ",VLOOKUP(B69,'Lista do programu'!$O$3:$V$102,3,0))</f>
        <v xml:space="preserve"> </v>
      </c>
      <c r="E69" s="105" t="str">
        <f>IF(ISNA(VLOOKUP(B69,'Lista do programu'!$O$3:$V$102,4,0)), " ",VLOOKUP(B69,'Lista do programu'!$O$3:$V$102,4,0))</f>
        <v xml:space="preserve"> </v>
      </c>
      <c r="F69" s="105" t="str">
        <f>IF(ISNA(VLOOKUP(B69,'Lista do programu'!$O$3:$V$102,5,0)), " ",VLOOKUP(B69,'Lista do programu'!$O$3:$V$102,5,0))</f>
        <v xml:space="preserve"> </v>
      </c>
      <c r="G69" s="105" t="str">
        <f>IF(ISNA(VLOOKUP(B69,'Lista do programu'!$O$3:$V$102,6,0)), " ",VLOOKUP(B69,'Lista do programu'!$O$3:$V$102,6,0))</f>
        <v xml:space="preserve"> </v>
      </c>
      <c r="H69" s="105" t="str">
        <f>IF(ISNA(VLOOKUP(B69,'Lista do programu'!$O$3:$V$102,8,0)), " ",VLOOKUP(B69,'Lista do programu'!$O$3:$V$102,8,0))</f>
        <v xml:space="preserve"> </v>
      </c>
      <c r="I69" s="122"/>
      <c r="J69" s="122"/>
    </row>
    <row r="70" spans="2:10" ht="18.75" customHeight="1" x14ac:dyDescent="0.3">
      <c r="B70" s="113">
        <v>59</v>
      </c>
      <c r="C70" s="105" t="str">
        <f>IF(ISNA(VLOOKUP(B70,'Lista do programu'!$O$3:$V$102,2,0)), " ",VLOOKUP(B70,'Lista do programu'!$O$3:$V$102,2,0))</f>
        <v xml:space="preserve"> </v>
      </c>
      <c r="D70" s="105" t="str">
        <f>IF(ISNA(VLOOKUP(B70,'Lista do programu'!$O$3:$V$102,3,0)), " ",VLOOKUP(B70,'Lista do programu'!$O$3:$V$102,3,0))</f>
        <v xml:space="preserve"> </v>
      </c>
      <c r="E70" s="105" t="str">
        <f>IF(ISNA(VLOOKUP(B70,'Lista do programu'!$O$3:$V$102,4,0)), " ",VLOOKUP(B70,'Lista do programu'!$O$3:$V$102,4,0))</f>
        <v xml:space="preserve"> </v>
      </c>
      <c r="F70" s="105" t="str">
        <f>IF(ISNA(VLOOKUP(B70,'Lista do programu'!$O$3:$V$102,5,0)), " ",VLOOKUP(B70,'Lista do programu'!$O$3:$V$102,5,0))</f>
        <v xml:space="preserve"> </v>
      </c>
      <c r="G70" s="105" t="str">
        <f>IF(ISNA(VLOOKUP(B70,'Lista do programu'!$O$3:$V$102,6,0)), " ",VLOOKUP(B70,'Lista do programu'!$O$3:$V$102,6,0))</f>
        <v xml:space="preserve"> </v>
      </c>
      <c r="H70" s="105" t="str">
        <f>IF(ISNA(VLOOKUP(B70,'Lista do programu'!$O$3:$V$102,8,0)), " ",VLOOKUP(B70,'Lista do programu'!$O$3:$V$102,8,0))</f>
        <v xml:space="preserve"> </v>
      </c>
      <c r="I70" s="122"/>
      <c r="J70" s="122"/>
    </row>
    <row r="71" spans="2:10" ht="18.75" customHeight="1" x14ac:dyDescent="0.3">
      <c r="B71" s="113">
        <v>60</v>
      </c>
      <c r="C71" s="105" t="str">
        <f>IF(ISNA(VLOOKUP(B71,'Lista do programu'!$O$3:$V$102,2,0)), " ",VLOOKUP(B71,'Lista do programu'!$O$3:$V$102,2,0))</f>
        <v xml:space="preserve"> </v>
      </c>
      <c r="D71" s="105" t="str">
        <f>IF(ISNA(VLOOKUP(B71,'Lista do programu'!$O$3:$V$102,3,0)), " ",VLOOKUP(B71,'Lista do programu'!$O$3:$V$102,3,0))</f>
        <v xml:space="preserve"> </v>
      </c>
      <c r="E71" s="105" t="str">
        <f>IF(ISNA(VLOOKUP(B71,'Lista do programu'!$O$3:$V$102,4,0)), " ",VLOOKUP(B71,'Lista do programu'!$O$3:$V$102,4,0))</f>
        <v xml:space="preserve"> </v>
      </c>
      <c r="F71" s="105" t="str">
        <f>IF(ISNA(VLOOKUP(B71,'Lista do programu'!$O$3:$V$102,5,0)), " ",VLOOKUP(B71,'Lista do programu'!$O$3:$V$102,5,0))</f>
        <v xml:space="preserve"> </v>
      </c>
      <c r="G71" s="105" t="str">
        <f>IF(ISNA(VLOOKUP(B71,'Lista do programu'!$O$3:$V$102,6,0)), " ",VLOOKUP(B71,'Lista do programu'!$O$3:$V$102,6,0))</f>
        <v xml:space="preserve"> </v>
      </c>
      <c r="H71" s="105" t="str">
        <f>IF(ISNA(VLOOKUP(B71,'Lista do programu'!$O$3:$V$102,8,0)), " ",VLOOKUP(B71,'Lista do programu'!$O$3:$V$102,8,0))</f>
        <v xml:space="preserve"> </v>
      </c>
      <c r="I71" s="122"/>
      <c r="J71" s="122"/>
    </row>
    <row r="72" spans="2:10" ht="18.75" customHeight="1" x14ac:dyDescent="0.3">
      <c r="B72" s="113">
        <v>61</v>
      </c>
      <c r="C72" s="105" t="str">
        <f>IF(ISNA(VLOOKUP(B72,'Lista do programu'!$O$3:$V$102,2,0)), " ",VLOOKUP(B72,'Lista do programu'!$O$3:$V$102,2,0))</f>
        <v xml:space="preserve"> </v>
      </c>
      <c r="D72" s="105" t="str">
        <f>IF(ISNA(VLOOKUP(B72,'Lista do programu'!$O$3:$V$102,3,0)), " ",VLOOKUP(B72,'Lista do programu'!$O$3:$V$102,3,0))</f>
        <v xml:space="preserve"> </v>
      </c>
      <c r="E72" s="105" t="str">
        <f>IF(ISNA(VLOOKUP(B72,'Lista do programu'!$O$3:$V$102,4,0)), " ",VLOOKUP(B72,'Lista do programu'!$O$3:$V$102,4,0))</f>
        <v xml:space="preserve"> </v>
      </c>
      <c r="F72" s="105" t="str">
        <f>IF(ISNA(VLOOKUP(B72,'Lista do programu'!$O$3:$V$102,5,0)), " ",VLOOKUP(B72,'Lista do programu'!$O$3:$V$102,5,0))</f>
        <v xml:space="preserve"> </v>
      </c>
      <c r="G72" s="105" t="str">
        <f>IF(ISNA(VLOOKUP(B72,'Lista do programu'!$O$3:$V$102,6,0)), " ",VLOOKUP(B72,'Lista do programu'!$O$3:$V$102,6,0))</f>
        <v xml:space="preserve"> </v>
      </c>
      <c r="H72" s="105" t="str">
        <f>IF(ISNA(VLOOKUP(B72,'Lista do programu'!$O$3:$V$102,8,0)), " ",VLOOKUP(B72,'Lista do programu'!$O$3:$V$102,8,0))</f>
        <v xml:space="preserve"> </v>
      </c>
      <c r="I72" s="122"/>
      <c r="J72" s="122"/>
    </row>
    <row r="73" spans="2:10" ht="18.75" customHeight="1" x14ac:dyDescent="0.3">
      <c r="B73" s="113">
        <v>62</v>
      </c>
      <c r="C73" s="105" t="str">
        <f>IF(ISNA(VLOOKUP(B73,'Lista do programu'!$O$3:$V$102,2,0)), " ",VLOOKUP(B73,'Lista do programu'!$O$3:$V$102,2,0))</f>
        <v xml:space="preserve"> </v>
      </c>
      <c r="D73" s="105" t="str">
        <f>IF(ISNA(VLOOKUP(B73,'Lista do programu'!$O$3:$V$102,3,0)), " ",VLOOKUP(B73,'Lista do programu'!$O$3:$V$102,3,0))</f>
        <v xml:space="preserve"> </v>
      </c>
      <c r="E73" s="105" t="str">
        <f>IF(ISNA(VLOOKUP(B73,'Lista do programu'!$O$3:$V$102,4,0)), " ",VLOOKUP(B73,'Lista do programu'!$O$3:$V$102,4,0))</f>
        <v xml:space="preserve"> </v>
      </c>
      <c r="F73" s="105" t="str">
        <f>IF(ISNA(VLOOKUP(B73,'Lista do programu'!$O$3:$V$102,5,0)), " ",VLOOKUP(B73,'Lista do programu'!$O$3:$V$102,5,0))</f>
        <v xml:space="preserve"> </v>
      </c>
      <c r="G73" s="105" t="str">
        <f>IF(ISNA(VLOOKUP(B73,'Lista do programu'!$O$3:$V$102,6,0)), " ",VLOOKUP(B73,'Lista do programu'!$O$3:$V$102,6,0))</f>
        <v xml:space="preserve"> </v>
      </c>
      <c r="H73" s="105" t="str">
        <f>IF(ISNA(VLOOKUP(B73,'Lista do programu'!$O$3:$V$102,8,0)), " ",VLOOKUP(B73,'Lista do programu'!$O$3:$V$102,8,0))</f>
        <v xml:space="preserve"> </v>
      </c>
      <c r="I73" s="122"/>
      <c r="J73" s="122"/>
    </row>
    <row r="74" spans="2:10" ht="18.75" customHeight="1" x14ac:dyDescent="0.3">
      <c r="B74" s="113">
        <v>63</v>
      </c>
      <c r="C74" s="105" t="str">
        <f>IF(ISNA(VLOOKUP(B74,'Lista do programu'!$O$3:$V$102,2,0)), " ",VLOOKUP(B74,'Lista do programu'!$O$3:$V$102,2,0))</f>
        <v xml:space="preserve"> </v>
      </c>
      <c r="D74" s="105" t="str">
        <f>IF(ISNA(VLOOKUP(B74,'Lista do programu'!$O$3:$V$102,3,0)), " ",VLOOKUP(B74,'Lista do programu'!$O$3:$V$102,3,0))</f>
        <v xml:space="preserve"> </v>
      </c>
      <c r="E74" s="105" t="str">
        <f>IF(ISNA(VLOOKUP(B74,'Lista do programu'!$O$3:$V$102,4,0)), " ",VLOOKUP(B74,'Lista do programu'!$O$3:$V$102,4,0))</f>
        <v xml:space="preserve"> </v>
      </c>
      <c r="F74" s="105" t="str">
        <f>IF(ISNA(VLOOKUP(B74,'Lista do programu'!$O$3:$V$102,5,0)), " ",VLOOKUP(B74,'Lista do programu'!$O$3:$V$102,5,0))</f>
        <v xml:space="preserve"> </v>
      </c>
      <c r="G74" s="105" t="str">
        <f>IF(ISNA(VLOOKUP(B74,'Lista do programu'!$O$3:$V$102,6,0)), " ",VLOOKUP(B74,'Lista do programu'!$O$3:$V$102,6,0))</f>
        <v xml:space="preserve"> </v>
      </c>
      <c r="H74" s="105" t="str">
        <f>IF(ISNA(VLOOKUP(B74,'Lista do programu'!$O$3:$V$102,8,0)), " ",VLOOKUP(B74,'Lista do programu'!$O$3:$V$102,8,0))</f>
        <v xml:space="preserve"> </v>
      </c>
      <c r="I74" s="122"/>
      <c r="J74" s="122"/>
    </row>
    <row r="75" spans="2:10" ht="18.75" customHeight="1" x14ac:dyDescent="0.3">
      <c r="B75" s="113">
        <v>64</v>
      </c>
      <c r="C75" s="105" t="str">
        <f>IF(ISNA(VLOOKUP(B75,'Lista do programu'!$O$3:$V$102,2,0)), " ",VLOOKUP(B75,'Lista do programu'!$O$3:$V$102,2,0))</f>
        <v xml:space="preserve"> </v>
      </c>
      <c r="D75" s="105" t="str">
        <f>IF(ISNA(VLOOKUP(B75,'Lista do programu'!$O$3:$V$102,3,0)), " ",VLOOKUP(B75,'Lista do programu'!$O$3:$V$102,3,0))</f>
        <v xml:space="preserve"> </v>
      </c>
      <c r="E75" s="105" t="str">
        <f>IF(ISNA(VLOOKUP(B75,'Lista do programu'!$O$3:$V$102,4,0)), " ",VLOOKUP(B75,'Lista do programu'!$O$3:$V$102,4,0))</f>
        <v xml:space="preserve"> </v>
      </c>
      <c r="F75" s="105" t="str">
        <f>IF(ISNA(VLOOKUP(B75,'Lista do programu'!$O$3:$V$102,5,0)), " ",VLOOKUP(B75,'Lista do programu'!$O$3:$V$102,5,0))</f>
        <v xml:space="preserve"> </v>
      </c>
      <c r="G75" s="105" t="str">
        <f>IF(ISNA(VLOOKUP(B75,'Lista do programu'!$O$3:$V$102,6,0)), " ",VLOOKUP(B75,'Lista do programu'!$O$3:$V$102,6,0))</f>
        <v xml:space="preserve"> </v>
      </c>
      <c r="H75" s="105" t="str">
        <f>IF(ISNA(VLOOKUP(B75,'Lista do programu'!$O$3:$V$102,8,0)), " ",VLOOKUP(B75,'Lista do programu'!$O$3:$V$102,8,0))</f>
        <v xml:space="preserve"> </v>
      </c>
      <c r="I75" s="122"/>
      <c r="J75" s="122"/>
    </row>
    <row r="76" spans="2:10" ht="18.75" customHeight="1" x14ac:dyDescent="0.3">
      <c r="B76" s="113">
        <v>65</v>
      </c>
      <c r="C76" s="105" t="str">
        <f>IF(ISNA(VLOOKUP(B76,'Lista do programu'!$O$3:$V$102,2,0)), " ",VLOOKUP(B76,'Lista do programu'!$O$3:$V$102,2,0))</f>
        <v xml:space="preserve"> </v>
      </c>
      <c r="D76" s="105" t="str">
        <f>IF(ISNA(VLOOKUP(B76,'Lista do programu'!$O$3:$V$102,3,0)), " ",VLOOKUP(B76,'Lista do programu'!$O$3:$V$102,3,0))</f>
        <v xml:space="preserve"> </v>
      </c>
      <c r="E76" s="105" t="str">
        <f>IF(ISNA(VLOOKUP(B76,'Lista do programu'!$O$3:$V$102,4,0)), " ",VLOOKUP(B76,'Lista do programu'!$O$3:$V$102,4,0))</f>
        <v xml:space="preserve"> </v>
      </c>
      <c r="F76" s="105" t="str">
        <f>IF(ISNA(VLOOKUP(B76,'Lista do programu'!$O$3:$V$102,5,0)), " ",VLOOKUP(B76,'Lista do programu'!$O$3:$V$102,5,0))</f>
        <v xml:space="preserve"> </v>
      </c>
      <c r="G76" s="105" t="str">
        <f>IF(ISNA(VLOOKUP(B76,'Lista do programu'!$O$3:$V$102,6,0)), " ",VLOOKUP(B76,'Lista do programu'!$O$3:$V$102,6,0))</f>
        <v xml:space="preserve"> </v>
      </c>
      <c r="H76" s="105" t="str">
        <f>IF(ISNA(VLOOKUP(B76,'Lista do programu'!$O$3:$V$102,8,0)), " ",VLOOKUP(B76,'Lista do programu'!$O$3:$V$102,8,0))</f>
        <v xml:space="preserve"> </v>
      </c>
      <c r="I76" s="122"/>
      <c r="J76" s="122"/>
    </row>
    <row r="77" spans="2:10" ht="18.75" customHeight="1" x14ac:dyDescent="0.3">
      <c r="B77" s="113">
        <v>66</v>
      </c>
      <c r="C77" s="105" t="str">
        <f>IF(ISNA(VLOOKUP(B77,'Lista do programu'!$O$3:$V$102,2,0)), " ",VLOOKUP(B77,'Lista do programu'!$O$3:$V$102,2,0))</f>
        <v xml:space="preserve"> </v>
      </c>
      <c r="D77" s="105" t="str">
        <f>IF(ISNA(VLOOKUP(B77,'Lista do programu'!$O$3:$V$102,3,0)), " ",VLOOKUP(B77,'Lista do programu'!$O$3:$V$102,3,0))</f>
        <v xml:space="preserve"> </v>
      </c>
      <c r="E77" s="105" t="str">
        <f>IF(ISNA(VLOOKUP(B77,'Lista do programu'!$O$3:$V$102,4,0)), " ",VLOOKUP(B77,'Lista do programu'!$O$3:$V$102,4,0))</f>
        <v xml:space="preserve"> </v>
      </c>
      <c r="F77" s="105" t="str">
        <f>IF(ISNA(VLOOKUP(B77,'Lista do programu'!$O$3:$V$102,5,0)), " ",VLOOKUP(B77,'Lista do programu'!$O$3:$V$102,5,0))</f>
        <v xml:space="preserve"> </v>
      </c>
      <c r="G77" s="105" t="str">
        <f>IF(ISNA(VLOOKUP(B77,'Lista do programu'!$O$3:$V$102,6,0)), " ",VLOOKUP(B77,'Lista do programu'!$O$3:$V$102,6,0))</f>
        <v xml:space="preserve"> </v>
      </c>
      <c r="H77" s="105" t="str">
        <f>IF(ISNA(VLOOKUP(B77,'Lista do programu'!$O$3:$V$102,8,0)), " ",VLOOKUP(B77,'Lista do programu'!$O$3:$V$102,8,0))</f>
        <v xml:space="preserve"> </v>
      </c>
      <c r="I77" s="122"/>
      <c r="J77" s="122"/>
    </row>
    <row r="78" spans="2:10" ht="18.75" customHeight="1" x14ac:dyDescent="0.3">
      <c r="B78" s="113">
        <v>67</v>
      </c>
      <c r="C78" s="105" t="str">
        <f>IF(ISNA(VLOOKUP(B78,'Lista do programu'!$O$3:$V$102,2,0)), " ",VLOOKUP(B78,'Lista do programu'!$O$3:$V$102,2,0))</f>
        <v xml:space="preserve"> </v>
      </c>
      <c r="D78" s="105" t="str">
        <f>IF(ISNA(VLOOKUP(B78,'Lista do programu'!$O$3:$V$102,3,0)), " ",VLOOKUP(B78,'Lista do programu'!$O$3:$V$102,3,0))</f>
        <v xml:space="preserve"> </v>
      </c>
      <c r="E78" s="105" t="str">
        <f>IF(ISNA(VLOOKUP(B78,'Lista do programu'!$O$3:$V$102,4,0)), " ",VLOOKUP(B78,'Lista do programu'!$O$3:$V$102,4,0))</f>
        <v xml:space="preserve"> </v>
      </c>
      <c r="F78" s="105" t="str">
        <f>IF(ISNA(VLOOKUP(B78,'Lista do programu'!$O$3:$V$102,5,0)), " ",VLOOKUP(B78,'Lista do programu'!$O$3:$V$102,5,0))</f>
        <v xml:space="preserve"> </v>
      </c>
      <c r="G78" s="105" t="str">
        <f>IF(ISNA(VLOOKUP(B78,'Lista do programu'!$O$3:$V$102,6,0)), " ",VLOOKUP(B78,'Lista do programu'!$O$3:$V$102,6,0))</f>
        <v xml:space="preserve"> </v>
      </c>
      <c r="H78" s="105" t="str">
        <f>IF(ISNA(VLOOKUP(B78,'Lista do programu'!$O$3:$V$102,8,0)), " ",VLOOKUP(B78,'Lista do programu'!$O$3:$V$102,8,0))</f>
        <v xml:space="preserve"> </v>
      </c>
      <c r="I78" s="122"/>
      <c r="J78" s="122"/>
    </row>
    <row r="79" spans="2:10" ht="18.75" customHeight="1" x14ac:dyDescent="0.3">
      <c r="B79" s="113">
        <v>68</v>
      </c>
      <c r="C79" s="105" t="str">
        <f>IF(ISNA(VLOOKUP(B79,'Lista do programu'!$O$3:$V$102,2,0)), " ",VLOOKUP(B79,'Lista do programu'!$O$3:$V$102,2,0))</f>
        <v xml:space="preserve"> </v>
      </c>
      <c r="D79" s="105" t="str">
        <f>IF(ISNA(VLOOKUP(B79,'Lista do programu'!$O$3:$V$102,3,0)), " ",VLOOKUP(B79,'Lista do programu'!$O$3:$V$102,3,0))</f>
        <v xml:space="preserve"> </v>
      </c>
      <c r="E79" s="105" t="str">
        <f>IF(ISNA(VLOOKUP(B79,'Lista do programu'!$O$3:$V$102,4,0)), " ",VLOOKUP(B79,'Lista do programu'!$O$3:$V$102,4,0))</f>
        <v xml:space="preserve"> </v>
      </c>
      <c r="F79" s="105" t="str">
        <f>IF(ISNA(VLOOKUP(B79,'Lista do programu'!$O$3:$V$102,5,0)), " ",VLOOKUP(B79,'Lista do programu'!$O$3:$V$102,5,0))</f>
        <v xml:space="preserve"> </v>
      </c>
      <c r="G79" s="105" t="str">
        <f>IF(ISNA(VLOOKUP(B79,'Lista do programu'!$O$3:$V$102,6,0)), " ",VLOOKUP(B79,'Lista do programu'!$O$3:$V$102,6,0))</f>
        <v xml:space="preserve"> </v>
      </c>
      <c r="H79" s="105" t="str">
        <f>IF(ISNA(VLOOKUP(B79,'Lista do programu'!$O$3:$V$102,8,0)), " ",VLOOKUP(B79,'Lista do programu'!$O$3:$V$102,8,0))</f>
        <v xml:space="preserve"> </v>
      </c>
      <c r="I79" s="122"/>
      <c r="J79" s="122"/>
    </row>
    <row r="80" spans="2:10" ht="18.75" customHeight="1" x14ac:dyDescent="0.3">
      <c r="B80" s="113">
        <v>69</v>
      </c>
      <c r="C80" s="105" t="str">
        <f>IF(ISNA(VLOOKUP(B80,'Lista do programu'!$O$3:$V$102,2,0)), " ",VLOOKUP(B80,'Lista do programu'!$O$3:$V$102,2,0))</f>
        <v xml:space="preserve"> </v>
      </c>
      <c r="D80" s="105" t="str">
        <f>IF(ISNA(VLOOKUP(B80,'Lista do programu'!$O$3:$V$102,3,0)), " ",VLOOKUP(B80,'Lista do programu'!$O$3:$V$102,3,0))</f>
        <v xml:space="preserve"> </v>
      </c>
      <c r="E80" s="105" t="str">
        <f>IF(ISNA(VLOOKUP(B80,'Lista do programu'!$O$3:$V$102,4,0)), " ",VLOOKUP(B80,'Lista do programu'!$O$3:$V$102,4,0))</f>
        <v xml:space="preserve"> </v>
      </c>
      <c r="F80" s="105" t="str">
        <f>IF(ISNA(VLOOKUP(B80,'Lista do programu'!$O$3:$V$102,5,0)), " ",VLOOKUP(B80,'Lista do programu'!$O$3:$V$102,5,0))</f>
        <v xml:space="preserve"> </v>
      </c>
      <c r="G80" s="105" t="str">
        <f>IF(ISNA(VLOOKUP(B80,'Lista do programu'!$O$3:$V$102,6,0)), " ",VLOOKUP(B80,'Lista do programu'!$O$3:$V$102,6,0))</f>
        <v xml:space="preserve"> </v>
      </c>
      <c r="H80" s="105" t="str">
        <f>IF(ISNA(VLOOKUP(B80,'Lista do programu'!$O$3:$V$102,8,0)), " ",VLOOKUP(B80,'Lista do programu'!$O$3:$V$102,8,0))</f>
        <v xml:space="preserve"> </v>
      </c>
      <c r="I80" s="122"/>
      <c r="J80" s="122"/>
    </row>
    <row r="81" spans="2:10" ht="18.75" customHeight="1" x14ac:dyDescent="0.3">
      <c r="B81" s="113">
        <v>70</v>
      </c>
      <c r="C81" s="105" t="str">
        <f>IF(ISNA(VLOOKUP(B81,'Lista do programu'!$O$3:$V$102,2,0)), " ",VLOOKUP(B81,'Lista do programu'!$O$3:$V$102,2,0))</f>
        <v xml:space="preserve"> </v>
      </c>
      <c r="D81" s="105" t="str">
        <f>IF(ISNA(VLOOKUP(B81,'Lista do programu'!$O$3:$V$102,3,0)), " ",VLOOKUP(B81,'Lista do programu'!$O$3:$V$102,3,0))</f>
        <v xml:space="preserve"> </v>
      </c>
      <c r="E81" s="105" t="str">
        <f>IF(ISNA(VLOOKUP(B81,'Lista do programu'!$O$3:$V$102,4,0)), " ",VLOOKUP(B81,'Lista do programu'!$O$3:$V$102,4,0))</f>
        <v xml:space="preserve"> </v>
      </c>
      <c r="F81" s="105" t="str">
        <f>IF(ISNA(VLOOKUP(B81,'Lista do programu'!$O$3:$V$102,5,0)), " ",VLOOKUP(B81,'Lista do programu'!$O$3:$V$102,5,0))</f>
        <v xml:space="preserve"> </v>
      </c>
      <c r="G81" s="105" t="str">
        <f>IF(ISNA(VLOOKUP(B81,'Lista do programu'!$O$3:$V$102,6,0)), " ",VLOOKUP(B81,'Lista do programu'!$O$3:$V$102,6,0))</f>
        <v xml:space="preserve"> </v>
      </c>
      <c r="H81" s="105" t="str">
        <f>IF(ISNA(VLOOKUP(B81,'Lista do programu'!$O$3:$V$102,8,0)), " ",VLOOKUP(B81,'Lista do programu'!$O$3:$V$102,8,0))</f>
        <v xml:space="preserve"> </v>
      </c>
      <c r="I81" s="122"/>
      <c r="J81" s="122"/>
    </row>
    <row r="82" spans="2:10" ht="18.75" customHeight="1" x14ac:dyDescent="0.3">
      <c r="B82" s="113">
        <v>71</v>
      </c>
      <c r="C82" s="105" t="str">
        <f>IF(ISNA(VLOOKUP(B82,'Lista do programu'!$O$3:$V$102,2,0)), " ",VLOOKUP(B82,'Lista do programu'!$O$3:$V$102,2,0))</f>
        <v xml:space="preserve"> </v>
      </c>
      <c r="D82" s="105" t="str">
        <f>IF(ISNA(VLOOKUP(B82,'Lista do programu'!$O$3:$V$102,3,0)), " ",VLOOKUP(B82,'Lista do programu'!$O$3:$V$102,3,0))</f>
        <v xml:space="preserve"> </v>
      </c>
      <c r="E82" s="105" t="str">
        <f>IF(ISNA(VLOOKUP(B82,'Lista do programu'!$O$3:$V$102,4,0)), " ",VLOOKUP(B82,'Lista do programu'!$O$3:$V$102,4,0))</f>
        <v xml:space="preserve"> </v>
      </c>
      <c r="F82" s="105" t="str">
        <f>IF(ISNA(VLOOKUP(B82,'Lista do programu'!$O$3:$V$102,5,0)), " ",VLOOKUP(B82,'Lista do programu'!$O$3:$V$102,5,0))</f>
        <v xml:space="preserve"> </v>
      </c>
      <c r="G82" s="105" t="str">
        <f>IF(ISNA(VLOOKUP(B82,'Lista do programu'!$O$3:$V$102,6,0)), " ",VLOOKUP(B82,'Lista do programu'!$O$3:$V$102,6,0))</f>
        <v xml:space="preserve"> </v>
      </c>
      <c r="H82" s="105" t="str">
        <f>IF(ISNA(VLOOKUP(B82,'Lista do programu'!$O$3:$V$102,8,0)), " ",VLOOKUP(B82,'Lista do programu'!$O$3:$V$102,8,0))</f>
        <v xml:space="preserve"> </v>
      </c>
      <c r="I82" s="122"/>
      <c r="J82" s="122"/>
    </row>
    <row r="83" spans="2:10" ht="18.75" customHeight="1" x14ac:dyDescent="0.3">
      <c r="B83" s="113">
        <v>72</v>
      </c>
      <c r="C83" s="105" t="str">
        <f>IF(ISNA(VLOOKUP(B83,'Lista do programu'!$O$3:$V$102,2,0)), " ",VLOOKUP(B83,'Lista do programu'!$O$3:$V$102,2,0))</f>
        <v xml:space="preserve"> </v>
      </c>
      <c r="D83" s="105" t="str">
        <f>IF(ISNA(VLOOKUP(B83,'Lista do programu'!$O$3:$V$102,3,0)), " ",VLOOKUP(B83,'Lista do programu'!$O$3:$V$102,3,0))</f>
        <v xml:space="preserve"> </v>
      </c>
      <c r="E83" s="105" t="str">
        <f>IF(ISNA(VLOOKUP(B83,'Lista do programu'!$O$3:$V$102,4,0)), " ",VLOOKUP(B83,'Lista do programu'!$O$3:$V$102,4,0))</f>
        <v xml:space="preserve"> </v>
      </c>
      <c r="F83" s="105" t="str">
        <f>IF(ISNA(VLOOKUP(B83,'Lista do programu'!$O$3:$V$102,5,0)), " ",VLOOKUP(B83,'Lista do programu'!$O$3:$V$102,5,0))</f>
        <v xml:space="preserve"> </v>
      </c>
      <c r="G83" s="105" t="str">
        <f>IF(ISNA(VLOOKUP(B83,'Lista do programu'!$O$3:$V$102,6,0)), " ",VLOOKUP(B83,'Lista do programu'!$O$3:$V$102,6,0))</f>
        <v xml:space="preserve"> </v>
      </c>
      <c r="H83" s="105" t="str">
        <f>IF(ISNA(VLOOKUP(B83,'Lista do programu'!$O$3:$V$102,8,0)), " ",VLOOKUP(B83,'Lista do programu'!$O$3:$V$102,8,0))</f>
        <v xml:space="preserve"> </v>
      </c>
      <c r="I83" s="122"/>
      <c r="J83" s="122"/>
    </row>
    <row r="84" spans="2:10" ht="18.75" customHeight="1" x14ac:dyDescent="0.3">
      <c r="B84" s="113">
        <v>73</v>
      </c>
      <c r="C84" s="105" t="str">
        <f>IF(ISNA(VLOOKUP(B84,'Lista do programu'!$O$3:$V$102,2,0)), " ",VLOOKUP(B84,'Lista do programu'!$O$3:$V$102,2,0))</f>
        <v xml:space="preserve"> </v>
      </c>
      <c r="D84" s="105" t="str">
        <f>IF(ISNA(VLOOKUP(B84,'Lista do programu'!$O$3:$V$102,3,0)), " ",VLOOKUP(B84,'Lista do programu'!$O$3:$V$102,3,0))</f>
        <v xml:space="preserve"> </v>
      </c>
      <c r="E84" s="105" t="str">
        <f>IF(ISNA(VLOOKUP(B84,'Lista do programu'!$O$3:$V$102,4,0)), " ",VLOOKUP(B84,'Lista do programu'!$O$3:$V$102,4,0))</f>
        <v xml:space="preserve"> </v>
      </c>
      <c r="F84" s="105" t="str">
        <f>IF(ISNA(VLOOKUP(B84,'Lista do programu'!$O$3:$V$102,5,0)), " ",VLOOKUP(B84,'Lista do programu'!$O$3:$V$102,5,0))</f>
        <v xml:space="preserve"> </v>
      </c>
      <c r="G84" s="105" t="str">
        <f>IF(ISNA(VLOOKUP(B84,'Lista do programu'!$O$3:$V$102,6,0)), " ",VLOOKUP(B84,'Lista do programu'!$O$3:$V$102,6,0))</f>
        <v xml:space="preserve"> </v>
      </c>
      <c r="H84" s="105" t="str">
        <f>IF(ISNA(VLOOKUP(B84,'Lista do programu'!$O$3:$V$102,8,0)), " ",VLOOKUP(B84,'Lista do programu'!$O$3:$V$102,8,0))</f>
        <v xml:space="preserve"> </v>
      </c>
      <c r="I84" s="122"/>
      <c r="J84" s="122"/>
    </row>
    <row r="85" spans="2:10" ht="18.75" customHeight="1" x14ac:dyDescent="0.3">
      <c r="B85" s="113">
        <v>74</v>
      </c>
      <c r="C85" s="105" t="str">
        <f>IF(ISNA(VLOOKUP(B85,'Lista do programu'!$O$3:$V$102,2,0)), " ",VLOOKUP(B85,'Lista do programu'!$O$3:$V$102,2,0))</f>
        <v xml:space="preserve"> </v>
      </c>
      <c r="D85" s="105" t="str">
        <f>IF(ISNA(VLOOKUP(B85,'Lista do programu'!$O$3:$V$102,3,0)), " ",VLOOKUP(B85,'Lista do programu'!$O$3:$V$102,3,0))</f>
        <v xml:space="preserve"> </v>
      </c>
      <c r="E85" s="105" t="str">
        <f>IF(ISNA(VLOOKUP(B85,'Lista do programu'!$O$3:$V$102,4,0)), " ",VLOOKUP(B85,'Lista do programu'!$O$3:$V$102,4,0))</f>
        <v xml:space="preserve"> </v>
      </c>
      <c r="F85" s="105" t="str">
        <f>IF(ISNA(VLOOKUP(B85,'Lista do programu'!$O$3:$V$102,5,0)), " ",VLOOKUP(B85,'Lista do programu'!$O$3:$V$102,5,0))</f>
        <v xml:space="preserve"> </v>
      </c>
      <c r="G85" s="105" t="str">
        <f>IF(ISNA(VLOOKUP(B85,'Lista do programu'!$O$3:$V$102,6,0)), " ",VLOOKUP(B85,'Lista do programu'!$O$3:$V$102,6,0))</f>
        <v xml:space="preserve"> </v>
      </c>
      <c r="H85" s="105" t="str">
        <f>IF(ISNA(VLOOKUP(B85,'Lista do programu'!$O$3:$V$102,8,0)), " ",VLOOKUP(B85,'Lista do programu'!$O$3:$V$102,8,0))</f>
        <v xml:space="preserve"> </v>
      </c>
      <c r="I85" s="122"/>
      <c r="J85" s="122"/>
    </row>
    <row r="86" spans="2:10" ht="18.75" customHeight="1" x14ac:dyDescent="0.3">
      <c r="B86" s="113">
        <v>75</v>
      </c>
      <c r="C86" s="105" t="str">
        <f>IF(ISNA(VLOOKUP(B86,'Lista do programu'!$O$3:$V$102,2,0)), " ",VLOOKUP(B86,'Lista do programu'!$O$3:$V$102,2,0))</f>
        <v xml:space="preserve"> </v>
      </c>
      <c r="D86" s="105" t="str">
        <f>IF(ISNA(VLOOKUP(B86,'Lista do programu'!$O$3:$V$102,3,0)), " ",VLOOKUP(B86,'Lista do programu'!$O$3:$V$102,3,0))</f>
        <v xml:space="preserve"> </v>
      </c>
      <c r="E86" s="105" t="str">
        <f>IF(ISNA(VLOOKUP(B86,'Lista do programu'!$O$3:$V$102,4,0)), " ",VLOOKUP(B86,'Lista do programu'!$O$3:$V$102,4,0))</f>
        <v xml:space="preserve"> </v>
      </c>
      <c r="F86" s="105" t="str">
        <f>IF(ISNA(VLOOKUP(B86,'Lista do programu'!$O$3:$V$102,5,0)), " ",VLOOKUP(B86,'Lista do programu'!$O$3:$V$102,5,0))</f>
        <v xml:space="preserve"> </v>
      </c>
      <c r="G86" s="105" t="str">
        <f>IF(ISNA(VLOOKUP(B86,'Lista do programu'!$O$3:$V$102,6,0)), " ",VLOOKUP(B86,'Lista do programu'!$O$3:$V$102,6,0))</f>
        <v xml:space="preserve"> </v>
      </c>
      <c r="H86" s="105" t="str">
        <f>IF(ISNA(VLOOKUP(B86,'Lista do programu'!$O$3:$V$102,8,0)), " ",VLOOKUP(B86,'Lista do programu'!$O$3:$V$102,8,0))</f>
        <v xml:space="preserve"> </v>
      </c>
      <c r="I86" s="122"/>
      <c r="J86" s="122"/>
    </row>
    <row r="87" spans="2:10" ht="18.75" customHeight="1" x14ac:dyDescent="0.3">
      <c r="B87" s="113">
        <v>76</v>
      </c>
      <c r="C87" s="105" t="str">
        <f>IF(ISNA(VLOOKUP(B87,'Lista do programu'!$O$3:$V$102,2,0)), " ",VLOOKUP(B87,'Lista do programu'!$O$3:$V$102,2,0))</f>
        <v xml:space="preserve"> </v>
      </c>
      <c r="D87" s="105" t="str">
        <f>IF(ISNA(VLOOKUP(B87,'Lista do programu'!$O$3:$V$102,3,0)), " ",VLOOKUP(B87,'Lista do programu'!$O$3:$V$102,3,0))</f>
        <v xml:space="preserve"> </v>
      </c>
      <c r="E87" s="105" t="str">
        <f>IF(ISNA(VLOOKUP(B87,'Lista do programu'!$O$3:$V$102,4,0)), " ",VLOOKUP(B87,'Lista do programu'!$O$3:$V$102,4,0))</f>
        <v xml:space="preserve"> </v>
      </c>
      <c r="F87" s="105" t="str">
        <f>IF(ISNA(VLOOKUP(B87,'Lista do programu'!$O$3:$V$102,5,0)), " ",VLOOKUP(B87,'Lista do programu'!$O$3:$V$102,5,0))</f>
        <v xml:space="preserve"> </v>
      </c>
      <c r="G87" s="105" t="str">
        <f>IF(ISNA(VLOOKUP(B87,'Lista do programu'!$O$3:$V$102,6,0)), " ",VLOOKUP(B87,'Lista do programu'!$O$3:$V$102,6,0))</f>
        <v xml:space="preserve"> </v>
      </c>
      <c r="H87" s="105" t="str">
        <f>IF(ISNA(VLOOKUP(B87,'Lista do programu'!$O$3:$V$102,8,0)), " ",VLOOKUP(B87,'Lista do programu'!$O$3:$V$102,8,0))</f>
        <v xml:space="preserve"> </v>
      </c>
      <c r="I87" s="122"/>
      <c r="J87" s="122"/>
    </row>
    <row r="88" spans="2:10" ht="18.75" customHeight="1" x14ac:dyDescent="0.3">
      <c r="B88" s="113">
        <v>77</v>
      </c>
      <c r="C88" s="105" t="str">
        <f>IF(ISNA(VLOOKUP(B88,'Lista do programu'!$O$3:$V$102,2,0)), " ",VLOOKUP(B88,'Lista do programu'!$O$3:$V$102,2,0))</f>
        <v xml:space="preserve"> </v>
      </c>
      <c r="D88" s="105" t="str">
        <f>IF(ISNA(VLOOKUP(B88,'Lista do programu'!$O$3:$V$102,3,0)), " ",VLOOKUP(B88,'Lista do programu'!$O$3:$V$102,3,0))</f>
        <v xml:space="preserve"> </v>
      </c>
      <c r="E88" s="105" t="str">
        <f>IF(ISNA(VLOOKUP(B88,'Lista do programu'!$O$3:$V$102,4,0)), " ",VLOOKUP(B88,'Lista do programu'!$O$3:$V$102,4,0))</f>
        <v xml:space="preserve"> </v>
      </c>
      <c r="F88" s="105" t="str">
        <f>IF(ISNA(VLOOKUP(B88,'Lista do programu'!$O$3:$V$102,5,0)), " ",VLOOKUP(B88,'Lista do programu'!$O$3:$V$102,5,0))</f>
        <v xml:space="preserve"> </v>
      </c>
      <c r="G88" s="105" t="str">
        <f>IF(ISNA(VLOOKUP(B88,'Lista do programu'!$O$3:$V$102,6,0)), " ",VLOOKUP(B88,'Lista do programu'!$O$3:$V$102,6,0))</f>
        <v xml:space="preserve"> </v>
      </c>
      <c r="H88" s="105" t="str">
        <f>IF(ISNA(VLOOKUP(B88,'Lista do programu'!$O$3:$V$102,8,0)), " ",VLOOKUP(B88,'Lista do programu'!$O$3:$V$102,8,0))</f>
        <v xml:space="preserve"> </v>
      </c>
      <c r="I88" s="122"/>
      <c r="J88" s="122"/>
    </row>
    <row r="89" spans="2:10" ht="18.75" customHeight="1" x14ac:dyDescent="0.3">
      <c r="B89" s="113">
        <v>78</v>
      </c>
      <c r="C89" s="105" t="str">
        <f>IF(ISNA(VLOOKUP(B89,'Lista do programu'!$O$3:$V$102,2,0)), " ",VLOOKUP(B89,'Lista do programu'!$O$3:$V$102,2,0))</f>
        <v xml:space="preserve"> </v>
      </c>
      <c r="D89" s="105" t="str">
        <f>IF(ISNA(VLOOKUP(B89,'Lista do programu'!$O$3:$V$102,3,0)), " ",VLOOKUP(B89,'Lista do programu'!$O$3:$V$102,3,0))</f>
        <v xml:space="preserve"> </v>
      </c>
      <c r="E89" s="105" t="str">
        <f>IF(ISNA(VLOOKUP(B89,'Lista do programu'!$O$3:$V$102,4,0)), " ",VLOOKUP(B89,'Lista do programu'!$O$3:$V$102,4,0))</f>
        <v xml:space="preserve"> </v>
      </c>
      <c r="F89" s="105" t="str">
        <f>IF(ISNA(VLOOKUP(B89,'Lista do programu'!$O$3:$V$102,5,0)), " ",VLOOKUP(B89,'Lista do programu'!$O$3:$V$102,5,0))</f>
        <v xml:space="preserve"> </v>
      </c>
      <c r="G89" s="105" t="str">
        <f>IF(ISNA(VLOOKUP(B89,'Lista do programu'!$O$3:$V$102,6,0)), " ",VLOOKUP(B89,'Lista do programu'!$O$3:$V$102,6,0))</f>
        <v xml:space="preserve"> </v>
      </c>
      <c r="H89" s="105" t="str">
        <f>IF(ISNA(VLOOKUP(B89,'Lista do programu'!$O$3:$V$102,8,0)), " ",VLOOKUP(B89,'Lista do programu'!$O$3:$V$102,8,0))</f>
        <v xml:space="preserve"> </v>
      </c>
      <c r="I89" s="122"/>
      <c r="J89" s="122"/>
    </row>
    <row r="90" spans="2:10" ht="18.75" customHeight="1" x14ac:dyDescent="0.3">
      <c r="B90" s="113">
        <v>79</v>
      </c>
      <c r="C90" s="105" t="str">
        <f>IF(ISNA(VLOOKUP(B90,'Lista do programu'!$O$3:$V$102,2,0)), " ",VLOOKUP(B90,'Lista do programu'!$O$3:$V$102,2,0))</f>
        <v xml:space="preserve"> </v>
      </c>
      <c r="D90" s="105" t="str">
        <f>IF(ISNA(VLOOKUP(B90,'Lista do programu'!$O$3:$V$102,3,0)), " ",VLOOKUP(B90,'Lista do programu'!$O$3:$V$102,3,0))</f>
        <v xml:space="preserve"> </v>
      </c>
      <c r="E90" s="105" t="str">
        <f>IF(ISNA(VLOOKUP(B90,'Lista do programu'!$O$3:$V$102,4,0)), " ",VLOOKUP(B90,'Lista do programu'!$O$3:$V$102,4,0))</f>
        <v xml:space="preserve"> </v>
      </c>
      <c r="F90" s="105" t="str">
        <f>IF(ISNA(VLOOKUP(B90,'Lista do programu'!$O$3:$V$102,5,0)), " ",VLOOKUP(B90,'Lista do programu'!$O$3:$V$102,5,0))</f>
        <v xml:space="preserve"> </v>
      </c>
      <c r="G90" s="105" t="str">
        <f>IF(ISNA(VLOOKUP(B90,'Lista do programu'!$O$3:$V$102,6,0)), " ",VLOOKUP(B90,'Lista do programu'!$O$3:$V$102,6,0))</f>
        <v xml:space="preserve"> </v>
      </c>
      <c r="H90" s="105" t="str">
        <f>IF(ISNA(VLOOKUP(B90,'Lista do programu'!$O$3:$V$102,8,0)), " ",VLOOKUP(B90,'Lista do programu'!$O$3:$V$102,8,0))</f>
        <v xml:space="preserve"> </v>
      </c>
      <c r="I90" s="122"/>
      <c r="J90" s="122"/>
    </row>
    <row r="91" spans="2:10" ht="18.75" customHeight="1" x14ac:dyDescent="0.3">
      <c r="B91" s="113">
        <v>80</v>
      </c>
      <c r="C91" s="105" t="str">
        <f>IF(ISNA(VLOOKUP(B91,'Lista do programu'!$O$3:$V$102,2,0)), " ",VLOOKUP(B91,'Lista do programu'!$O$3:$V$102,2,0))</f>
        <v xml:space="preserve"> </v>
      </c>
      <c r="D91" s="105" t="str">
        <f>IF(ISNA(VLOOKUP(B91,'Lista do programu'!$O$3:$V$102,3,0)), " ",VLOOKUP(B91,'Lista do programu'!$O$3:$V$102,3,0))</f>
        <v xml:space="preserve"> </v>
      </c>
      <c r="E91" s="105" t="str">
        <f>IF(ISNA(VLOOKUP(B91,'Lista do programu'!$O$3:$V$102,4,0)), " ",VLOOKUP(B91,'Lista do programu'!$O$3:$V$102,4,0))</f>
        <v xml:space="preserve"> </v>
      </c>
      <c r="F91" s="105" t="str">
        <f>IF(ISNA(VLOOKUP(B91,'Lista do programu'!$O$3:$V$102,5,0)), " ",VLOOKUP(B91,'Lista do programu'!$O$3:$V$102,5,0))</f>
        <v xml:space="preserve"> </v>
      </c>
      <c r="G91" s="105" t="str">
        <f>IF(ISNA(VLOOKUP(B91,'Lista do programu'!$O$3:$V$102,6,0)), " ",VLOOKUP(B91,'Lista do programu'!$O$3:$V$102,6,0))</f>
        <v xml:space="preserve"> </v>
      </c>
      <c r="H91" s="105" t="str">
        <f>IF(ISNA(VLOOKUP(B91,'Lista do programu'!$O$3:$V$102,8,0)), " ",VLOOKUP(B91,'Lista do programu'!$O$3:$V$102,8,0))</f>
        <v xml:space="preserve"> </v>
      </c>
      <c r="I91" s="122"/>
      <c r="J91" s="122"/>
    </row>
    <row r="92" spans="2:10" ht="18.75" customHeight="1" x14ac:dyDescent="0.3">
      <c r="B92" s="113">
        <v>81</v>
      </c>
      <c r="C92" s="105" t="str">
        <f>IF(ISNA(VLOOKUP(B92,'Lista do programu'!$O$3:$V$102,2,0)), " ",VLOOKUP(B92,'Lista do programu'!$O$3:$V$102,2,0))</f>
        <v xml:space="preserve"> </v>
      </c>
      <c r="D92" s="105" t="str">
        <f>IF(ISNA(VLOOKUP(B92,'Lista do programu'!$O$3:$V$102,3,0)), " ",VLOOKUP(B92,'Lista do programu'!$O$3:$V$102,3,0))</f>
        <v xml:space="preserve"> </v>
      </c>
      <c r="E92" s="105" t="str">
        <f>IF(ISNA(VLOOKUP(B92,'Lista do programu'!$O$3:$V$102,4,0)), " ",VLOOKUP(B92,'Lista do programu'!$O$3:$V$102,4,0))</f>
        <v xml:space="preserve"> </v>
      </c>
      <c r="F92" s="105" t="str">
        <f>IF(ISNA(VLOOKUP(B92,'Lista do programu'!$O$3:$V$102,5,0)), " ",VLOOKUP(B92,'Lista do programu'!$O$3:$V$102,5,0))</f>
        <v xml:space="preserve"> </v>
      </c>
      <c r="G92" s="105" t="str">
        <f>IF(ISNA(VLOOKUP(B92,'Lista do programu'!$O$3:$V$102,6,0)), " ",VLOOKUP(B92,'Lista do programu'!$O$3:$V$102,6,0))</f>
        <v xml:space="preserve"> </v>
      </c>
      <c r="H92" s="105" t="str">
        <f>IF(ISNA(VLOOKUP(B92,'Lista do programu'!$O$3:$V$102,8,0)), " ",VLOOKUP(B92,'Lista do programu'!$O$3:$V$102,8,0))</f>
        <v xml:space="preserve"> </v>
      </c>
      <c r="I92" s="122"/>
      <c r="J92" s="122"/>
    </row>
    <row r="93" spans="2:10" ht="18.75" customHeight="1" x14ac:dyDescent="0.3">
      <c r="B93" s="113">
        <v>82</v>
      </c>
      <c r="C93" s="105" t="str">
        <f>IF(ISNA(VLOOKUP(B93,'Lista do programu'!$O$3:$V$102,2,0)), " ",VLOOKUP(B93,'Lista do programu'!$O$3:$V$102,2,0))</f>
        <v xml:space="preserve"> </v>
      </c>
      <c r="D93" s="105" t="str">
        <f>IF(ISNA(VLOOKUP(B93,'Lista do programu'!$O$3:$V$102,3,0)), " ",VLOOKUP(B93,'Lista do programu'!$O$3:$V$102,3,0))</f>
        <v xml:space="preserve"> </v>
      </c>
      <c r="E93" s="105" t="str">
        <f>IF(ISNA(VLOOKUP(B93,'Lista do programu'!$O$3:$V$102,4,0)), " ",VLOOKUP(B93,'Lista do programu'!$O$3:$V$102,4,0))</f>
        <v xml:space="preserve"> </v>
      </c>
      <c r="F93" s="105" t="str">
        <f>IF(ISNA(VLOOKUP(B93,'Lista do programu'!$O$3:$V$102,5,0)), " ",VLOOKUP(B93,'Lista do programu'!$O$3:$V$102,5,0))</f>
        <v xml:space="preserve"> </v>
      </c>
      <c r="G93" s="105" t="str">
        <f>IF(ISNA(VLOOKUP(B93,'Lista do programu'!$O$3:$V$102,6,0)), " ",VLOOKUP(B93,'Lista do programu'!$O$3:$V$102,6,0))</f>
        <v xml:space="preserve"> </v>
      </c>
      <c r="H93" s="105" t="str">
        <f>IF(ISNA(VLOOKUP(B93,'Lista do programu'!$O$3:$V$102,8,0)), " ",VLOOKUP(B93,'Lista do programu'!$O$3:$V$102,8,0))</f>
        <v xml:space="preserve"> </v>
      </c>
      <c r="I93" s="122"/>
      <c r="J93" s="122"/>
    </row>
    <row r="94" spans="2:10" ht="18.75" customHeight="1" x14ac:dyDescent="0.3">
      <c r="B94" s="113">
        <v>83</v>
      </c>
      <c r="C94" s="105" t="str">
        <f>IF(ISNA(VLOOKUP(B94,'Lista do programu'!$O$3:$V$102,2,0)), " ",VLOOKUP(B94,'Lista do programu'!$O$3:$V$102,2,0))</f>
        <v xml:space="preserve"> </v>
      </c>
      <c r="D94" s="105" t="str">
        <f>IF(ISNA(VLOOKUP(B94,'Lista do programu'!$O$3:$V$102,3,0)), " ",VLOOKUP(B94,'Lista do programu'!$O$3:$V$102,3,0))</f>
        <v xml:space="preserve"> </v>
      </c>
      <c r="E94" s="105" t="str">
        <f>IF(ISNA(VLOOKUP(B94,'Lista do programu'!$O$3:$V$102,4,0)), " ",VLOOKUP(B94,'Lista do programu'!$O$3:$V$102,4,0))</f>
        <v xml:space="preserve"> </v>
      </c>
      <c r="F94" s="105" t="str">
        <f>IF(ISNA(VLOOKUP(B94,'Lista do programu'!$O$3:$V$102,5,0)), " ",VLOOKUP(B94,'Lista do programu'!$O$3:$V$102,5,0))</f>
        <v xml:space="preserve"> </v>
      </c>
      <c r="G94" s="105" t="str">
        <f>IF(ISNA(VLOOKUP(B94,'Lista do programu'!$O$3:$V$102,6,0)), " ",VLOOKUP(B94,'Lista do programu'!$O$3:$V$102,6,0))</f>
        <v xml:space="preserve"> </v>
      </c>
      <c r="H94" s="105" t="str">
        <f>IF(ISNA(VLOOKUP(B94,'Lista do programu'!$O$3:$V$102,8,0)), " ",VLOOKUP(B94,'Lista do programu'!$O$3:$V$102,8,0))</f>
        <v xml:space="preserve"> </v>
      </c>
      <c r="I94" s="122"/>
      <c r="J94" s="122"/>
    </row>
    <row r="95" spans="2:10" ht="18.75" customHeight="1" x14ac:dyDescent="0.3">
      <c r="B95" s="113">
        <v>84</v>
      </c>
      <c r="C95" s="105" t="str">
        <f>IF(ISNA(VLOOKUP(B95,'Lista do programu'!$O$3:$V$102,2,0)), " ",VLOOKUP(B95,'Lista do programu'!$O$3:$V$102,2,0))</f>
        <v xml:space="preserve"> </v>
      </c>
      <c r="D95" s="105" t="str">
        <f>IF(ISNA(VLOOKUP(B95,'Lista do programu'!$O$3:$V$102,3,0)), " ",VLOOKUP(B95,'Lista do programu'!$O$3:$V$102,3,0))</f>
        <v xml:space="preserve"> </v>
      </c>
      <c r="E95" s="105" t="str">
        <f>IF(ISNA(VLOOKUP(B95,'Lista do programu'!$O$3:$V$102,4,0)), " ",VLOOKUP(B95,'Lista do programu'!$O$3:$V$102,4,0))</f>
        <v xml:space="preserve"> </v>
      </c>
      <c r="F95" s="105" t="str">
        <f>IF(ISNA(VLOOKUP(B95,'Lista do programu'!$O$3:$V$102,5,0)), " ",VLOOKUP(B95,'Lista do programu'!$O$3:$V$102,5,0))</f>
        <v xml:space="preserve"> </v>
      </c>
      <c r="G95" s="105" t="str">
        <f>IF(ISNA(VLOOKUP(B95,'Lista do programu'!$O$3:$V$102,6,0)), " ",VLOOKUP(B95,'Lista do programu'!$O$3:$V$102,6,0))</f>
        <v xml:space="preserve"> </v>
      </c>
      <c r="H95" s="105" t="str">
        <f>IF(ISNA(VLOOKUP(B95,'Lista do programu'!$O$3:$V$102,8,0)), " ",VLOOKUP(B95,'Lista do programu'!$O$3:$V$102,8,0))</f>
        <v xml:space="preserve"> </v>
      </c>
      <c r="I95" s="122"/>
      <c r="J95" s="122"/>
    </row>
    <row r="96" spans="2:10" ht="18.75" customHeight="1" x14ac:dyDescent="0.3">
      <c r="B96" s="113">
        <v>85</v>
      </c>
      <c r="C96" s="105" t="str">
        <f>IF(ISNA(VLOOKUP(B96,'Lista do programu'!$O$3:$V$102,2,0)), " ",VLOOKUP(B96,'Lista do programu'!$O$3:$V$102,2,0))</f>
        <v xml:space="preserve"> </v>
      </c>
      <c r="D96" s="105" t="str">
        <f>IF(ISNA(VLOOKUP(B96,'Lista do programu'!$O$3:$V$102,3,0)), " ",VLOOKUP(B96,'Lista do programu'!$O$3:$V$102,3,0))</f>
        <v xml:space="preserve"> </v>
      </c>
      <c r="E96" s="105" t="str">
        <f>IF(ISNA(VLOOKUP(B96,'Lista do programu'!$O$3:$V$102,4,0)), " ",VLOOKUP(B96,'Lista do programu'!$O$3:$V$102,4,0))</f>
        <v xml:space="preserve"> </v>
      </c>
      <c r="F96" s="105" t="str">
        <f>IF(ISNA(VLOOKUP(B96,'Lista do programu'!$O$3:$V$102,5,0)), " ",VLOOKUP(B96,'Lista do programu'!$O$3:$V$102,5,0))</f>
        <v xml:space="preserve"> </v>
      </c>
      <c r="G96" s="105" t="str">
        <f>IF(ISNA(VLOOKUP(B96,'Lista do programu'!$O$3:$V$102,6,0)), " ",VLOOKUP(B96,'Lista do programu'!$O$3:$V$102,6,0))</f>
        <v xml:space="preserve"> </v>
      </c>
      <c r="H96" s="105" t="str">
        <f>IF(ISNA(VLOOKUP(B96,'Lista do programu'!$O$3:$V$102,8,0)), " ",VLOOKUP(B96,'Lista do programu'!$O$3:$V$102,8,0))</f>
        <v xml:space="preserve"> </v>
      </c>
      <c r="I96" s="122"/>
      <c r="J96" s="122"/>
    </row>
    <row r="97" spans="2:10" ht="18.75" customHeight="1" x14ac:dyDescent="0.3">
      <c r="B97" s="113">
        <v>86</v>
      </c>
      <c r="C97" s="105" t="str">
        <f>IF(ISNA(VLOOKUP(B97,'Lista do programu'!$O$3:$V$102,2,0)), " ",VLOOKUP(B97,'Lista do programu'!$O$3:$V$102,2,0))</f>
        <v xml:space="preserve"> </v>
      </c>
      <c r="D97" s="105" t="str">
        <f>IF(ISNA(VLOOKUP(B97,'Lista do programu'!$O$3:$V$102,3,0)), " ",VLOOKUP(B97,'Lista do programu'!$O$3:$V$102,3,0))</f>
        <v xml:space="preserve"> </v>
      </c>
      <c r="E97" s="105" t="str">
        <f>IF(ISNA(VLOOKUP(B97,'Lista do programu'!$O$3:$V$102,4,0)), " ",VLOOKUP(B97,'Lista do programu'!$O$3:$V$102,4,0))</f>
        <v xml:space="preserve"> </v>
      </c>
      <c r="F97" s="105" t="str">
        <f>IF(ISNA(VLOOKUP(B97,'Lista do programu'!$O$3:$V$102,5,0)), " ",VLOOKUP(B97,'Lista do programu'!$O$3:$V$102,5,0))</f>
        <v xml:space="preserve"> </v>
      </c>
      <c r="G97" s="105" t="str">
        <f>IF(ISNA(VLOOKUP(B97,'Lista do programu'!$O$3:$V$102,6,0)), " ",VLOOKUP(B97,'Lista do programu'!$O$3:$V$102,6,0))</f>
        <v xml:space="preserve"> </v>
      </c>
      <c r="H97" s="105" t="str">
        <f>IF(ISNA(VLOOKUP(B97,'Lista do programu'!$O$3:$V$102,8,0)), " ",VLOOKUP(B97,'Lista do programu'!$O$3:$V$102,8,0))</f>
        <v xml:space="preserve"> </v>
      </c>
      <c r="I97" s="122"/>
      <c r="J97" s="122"/>
    </row>
    <row r="98" spans="2:10" ht="18.75" customHeight="1" x14ac:dyDescent="0.3">
      <c r="B98" s="113">
        <v>87</v>
      </c>
      <c r="C98" s="105" t="str">
        <f>IF(ISNA(VLOOKUP(B98,'Lista do programu'!$O$3:$V$102,2,0)), " ",VLOOKUP(B98,'Lista do programu'!$O$3:$V$102,2,0))</f>
        <v xml:space="preserve"> </v>
      </c>
      <c r="D98" s="105" t="str">
        <f>IF(ISNA(VLOOKUP(B98,'Lista do programu'!$O$3:$V$102,3,0)), " ",VLOOKUP(B98,'Lista do programu'!$O$3:$V$102,3,0))</f>
        <v xml:space="preserve"> </v>
      </c>
      <c r="E98" s="105" t="str">
        <f>IF(ISNA(VLOOKUP(B98,'Lista do programu'!$O$3:$V$102,4,0)), " ",VLOOKUP(B98,'Lista do programu'!$O$3:$V$102,4,0))</f>
        <v xml:space="preserve"> </v>
      </c>
      <c r="F98" s="105" t="str">
        <f>IF(ISNA(VLOOKUP(B98,'Lista do programu'!$O$3:$V$102,5,0)), " ",VLOOKUP(B98,'Lista do programu'!$O$3:$V$102,5,0))</f>
        <v xml:space="preserve"> </v>
      </c>
      <c r="G98" s="105" t="str">
        <f>IF(ISNA(VLOOKUP(B98,'Lista do programu'!$O$3:$V$102,6,0)), " ",VLOOKUP(B98,'Lista do programu'!$O$3:$V$102,6,0))</f>
        <v xml:space="preserve"> </v>
      </c>
      <c r="H98" s="105" t="str">
        <f>IF(ISNA(VLOOKUP(B98,'Lista do programu'!$O$3:$V$102,8,0)), " ",VLOOKUP(B98,'Lista do programu'!$O$3:$V$102,8,0))</f>
        <v xml:space="preserve"> </v>
      </c>
      <c r="I98" s="122"/>
      <c r="J98" s="122"/>
    </row>
    <row r="99" spans="2:10" ht="18.75" customHeight="1" x14ac:dyDescent="0.3">
      <c r="B99" s="113">
        <v>88</v>
      </c>
      <c r="C99" s="105" t="str">
        <f>IF(ISNA(VLOOKUP(B99,'Lista do programu'!$O$3:$V$102,2,0)), " ",VLOOKUP(B99,'Lista do programu'!$O$3:$V$102,2,0))</f>
        <v xml:space="preserve"> </v>
      </c>
      <c r="D99" s="105" t="str">
        <f>IF(ISNA(VLOOKUP(B99,'Lista do programu'!$O$3:$V$102,3,0)), " ",VLOOKUP(B99,'Lista do programu'!$O$3:$V$102,3,0))</f>
        <v xml:space="preserve"> </v>
      </c>
      <c r="E99" s="105" t="str">
        <f>IF(ISNA(VLOOKUP(B99,'Lista do programu'!$O$3:$V$102,4,0)), " ",VLOOKUP(B99,'Lista do programu'!$O$3:$V$102,4,0))</f>
        <v xml:space="preserve"> </v>
      </c>
      <c r="F99" s="105" t="str">
        <f>IF(ISNA(VLOOKUP(B99,'Lista do programu'!$O$3:$V$102,5,0)), " ",VLOOKUP(B99,'Lista do programu'!$O$3:$V$102,5,0))</f>
        <v xml:space="preserve"> </v>
      </c>
      <c r="G99" s="105" t="str">
        <f>IF(ISNA(VLOOKUP(B99,'Lista do programu'!$O$3:$V$102,6,0)), " ",VLOOKUP(B99,'Lista do programu'!$O$3:$V$102,6,0))</f>
        <v xml:space="preserve"> </v>
      </c>
      <c r="H99" s="105" t="str">
        <f>IF(ISNA(VLOOKUP(B99,'Lista do programu'!$O$3:$V$102,8,0)), " ",VLOOKUP(B99,'Lista do programu'!$O$3:$V$102,8,0))</f>
        <v xml:space="preserve"> </v>
      </c>
      <c r="I99" s="122"/>
      <c r="J99" s="122"/>
    </row>
    <row r="100" spans="2:10" ht="18.75" customHeight="1" x14ac:dyDescent="0.3">
      <c r="B100" s="113">
        <v>89</v>
      </c>
      <c r="C100" s="105" t="str">
        <f>IF(ISNA(VLOOKUP(B100,'Lista do programu'!$O$3:$V$102,2,0)), " ",VLOOKUP(B100,'Lista do programu'!$O$3:$V$102,2,0))</f>
        <v xml:space="preserve"> </v>
      </c>
      <c r="D100" s="105" t="str">
        <f>IF(ISNA(VLOOKUP(B100,'Lista do programu'!$O$3:$V$102,3,0)), " ",VLOOKUP(B100,'Lista do programu'!$O$3:$V$102,3,0))</f>
        <v xml:space="preserve"> </v>
      </c>
      <c r="E100" s="105" t="str">
        <f>IF(ISNA(VLOOKUP(B100,'Lista do programu'!$O$3:$V$102,4,0)), " ",VLOOKUP(B100,'Lista do programu'!$O$3:$V$102,4,0))</f>
        <v xml:space="preserve"> </v>
      </c>
      <c r="F100" s="105" t="str">
        <f>IF(ISNA(VLOOKUP(B100,'Lista do programu'!$O$3:$V$102,5,0)), " ",VLOOKUP(B100,'Lista do programu'!$O$3:$V$102,5,0))</f>
        <v xml:space="preserve"> </v>
      </c>
      <c r="G100" s="105" t="str">
        <f>IF(ISNA(VLOOKUP(B100,'Lista do programu'!$O$3:$V$102,6,0)), " ",VLOOKUP(B100,'Lista do programu'!$O$3:$V$102,6,0))</f>
        <v xml:space="preserve"> </v>
      </c>
      <c r="H100" s="105" t="str">
        <f>IF(ISNA(VLOOKUP(B100,'Lista do programu'!$O$3:$V$102,8,0)), " ",VLOOKUP(B100,'Lista do programu'!$O$3:$V$102,8,0))</f>
        <v xml:space="preserve"> </v>
      </c>
      <c r="I100" s="122"/>
      <c r="J100" s="122"/>
    </row>
    <row r="101" spans="2:10" ht="18.75" customHeight="1" x14ac:dyDescent="0.3">
      <c r="B101" s="113">
        <v>90</v>
      </c>
      <c r="C101" s="105" t="str">
        <f>IF(ISNA(VLOOKUP(B101,'Lista do programu'!$O$3:$V$102,2,0)), " ",VLOOKUP(B101,'Lista do programu'!$O$3:$V$102,2,0))</f>
        <v xml:space="preserve"> </v>
      </c>
      <c r="D101" s="105" t="str">
        <f>IF(ISNA(VLOOKUP(B101,'Lista do programu'!$O$3:$V$102,3,0)), " ",VLOOKUP(B101,'Lista do programu'!$O$3:$V$102,3,0))</f>
        <v xml:space="preserve"> </v>
      </c>
      <c r="E101" s="105" t="str">
        <f>IF(ISNA(VLOOKUP(B101,'Lista do programu'!$O$3:$V$102,4,0)), " ",VLOOKUP(B101,'Lista do programu'!$O$3:$V$102,4,0))</f>
        <v xml:space="preserve"> </v>
      </c>
      <c r="F101" s="105" t="str">
        <f>IF(ISNA(VLOOKUP(B101,'Lista do programu'!$O$3:$V$102,5,0)), " ",VLOOKUP(B101,'Lista do programu'!$O$3:$V$102,5,0))</f>
        <v xml:space="preserve"> </v>
      </c>
      <c r="G101" s="105" t="str">
        <f>IF(ISNA(VLOOKUP(B101,'Lista do programu'!$O$3:$V$102,6,0)), " ",VLOOKUP(B101,'Lista do programu'!$O$3:$V$102,6,0))</f>
        <v xml:space="preserve"> </v>
      </c>
      <c r="H101" s="105" t="str">
        <f>IF(ISNA(VLOOKUP(B101,'Lista do programu'!$O$3:$V$102,8,0)), " ",VLOOKUP(B101,'Lista do programu'!$O$3:$V$102,8,0))</f>
        <v xml:space="preserve"> </v>
      </c>
      <c r="I101" s="122"/>
      <c r="J101" s="122"/>
    </row>
    <row r="102" spans="2:10" ht="18.75" customHeight="1" x14ac:dyDescent="0.3">
      <c r="B102" s="113">
        <v>91</v>
      </c>
      <c r="C102" s="105" t="str">
        <f>IF(ISNA(VLOOKUP(B102,'Lista do programu'!$O$3:$V$102,2,0)), " ",VLOOKUP(B102,'Lista do programu'!$O$3:$V$102,2,0))</f>
        <v xml:space="preserve"> </v>
      </c>
      <c r="D102" s="105" t="str">
        <f>IF(ISNA(VLOOKUP(B102,'Lista do programu'!$O$3:$V$102,3,0)), " ",VLOOKUP(B102,'Lista do programu'!$O$3:$V$102,3,0))</f>
        <v xml:space="preserve"> </v>
      </c>
      <c r="E102" s="105" t="str">
        <f>IF(ISNA(VLOOKUP(B102,'Lista do programu'!$O$3:$V$102,4,0)), " ",VLOOKUP(B102,'Lista do programu'!$O$3:$V$102,4,0))</f>
        <v xml:space="preserve"> </v>
      </c>
      <c r="F102" s="105" t="str">
        <f>IF(ISNA(VLOOKUP(B102,'Lista do programu'!$O$3:$V$102,5,0)), " ",VLOOKUP(B102,'Lista do programu'!$O$3:$V$102,5,0))</f>
        <v xml:space="preserve"> </v>
      </c>
      <c r="G102" s="105" t="str">
        <f>IF(ISNA(VLOOKUP(B102,'Lista do programu'!$O$3:$V$102,6,0)), " ",VLOOKUP(B102,'Lista do programu'!$O$3:$V$102,6,0))</f>
        <v xml:space="preserve"> </v>
      </c>
      <c r="H102" s="105" t="str">
        <f>IF(ISNA(VLOOKUP(B102,'Lista do programu'!$O$3:$V$102,8,0)), " ",VLOOKUP(B102,'Lista do programu'!$O$3:$V$102,8,0))</f>
        <v xml:space="preserve"> </v>
      </c>
      <c r="I102" s="122"/>
      <c r="J102" s="122"/>
    </row>
    <row r="103" spans="2:10" ht="18.75" customHeight="1" x14ac:dyDescent="0.3">
      <c r="B103" s="113">
        <v>92</v>
      </c>
      <c r="C103" s="105" t="str">
        <f>IF(ISNA(VLOOKUP(B103,'Lista do programu'!$O$3:$V$102,2,0)), " ",VLOOKUP(B103,'Lista do programu'!$O$3:$V$102,2,0))</f>
        <v xml:space="preserve"> </v>
      </c>
      <c r="D103" s="105" t="str">
        <f>IF(ISNA(VLOOKUP(B103,'Lista do programu'!$O$3:$V$102,3,0)), " ",VLOOKUP(B103,'Lista do programu'!$O$3:$V$102,3,0))</f>
        <v xml:space="preserve"> </v>
      </c>
      <c r="E103" s="105" t="str">
        <f>IF(ISNA(VLOOKUP(B103,'Lista do programu'!$O$3:$V$102,4,0)), " ",VLOOKUP(B103,'Lista do programu'!$O$3:$V$102,4,0))</f>
        <v xml:space="preserve"> </v>
      </c>
      <c r="F103" s="105" t="str">
        <f>IF(ISNA(VLOOKUP(B103,'Lista do programu'!$O$3:$V$102,5,0)), " ",VLOOKUP(B103,'Lista do programu'!$O$3:$V$102,5,0))</f>
        <v xml:space="preserve"> </v>
      </c>
      <c r="G103" s="105" t="str">
        <f>IF(ISNA(VLOOKUP(B103,'Lista do programu'!$O$3:$V$102,6,0)), " ",VLOOKUP(B103,'Lista do programu'!$O$3:$V$102,6,0))</f>
        <v xml:space="preserve"> </v>
      </c>
      <c r="H103" s="105" t="str">
        <f>IF(ISNA(VLOOKUP(B103,'Lista do programu'!$O$3:$V$102,8,0)), " ",VLOOKUP(B103,'Lista do programu'!$O$3:$V$102,8,0))</f>
        <v xml:space="preserve"> </v>
      </c>
      <c r="I103" s="122"/>
      <c r="J103" s="122"/>
    </row>
    <row r="104" spans="2:10" ht="18.75" customHeight="1" x14ac:dyDescent="0.3">
      <c r="B104" s="113">
        <v>93</v>
      </c>
      <c r="C104" s="105" t="str">
        <f>IF(ISNA(VLOOKUP(B104,'Lista do programu'!$O$3:$V$102,2,0)), " ",VLOOKUP(B104,'Lista do programu'!$O$3:$V$102,2,0))</f>
        <v xml:space="preserve"> </v>
      </c>
      <c r="D104" s="105" t="str">
        <f>IF(ISNA(VLOOKUP(B104,'Lista do programu'!$O$3:$V$102,3,0)), " ",VLOOKUP(B104,'Lista do programu'!$O$3:$V$102,3,0))</f>
        <v xml:space="preserve"> </v>
      </c>
      <c r="E104" s="105" t="str">
        <f>IF(ISNA(VLOOKUP(B104,'Lista do programu'!$O$3:$V$102,4,0)), " ",VLOOKUP(B104,'Lista do programu'!$O$3:$V$102,4,0))</f>
        <v xml:space="preserve"> </v>
      </c>
      <c r="F104" s="105" t="str">
        <f>IF(ISNA(VLOOKUP(B104,'Lista do programu'!$O$3:$V$102,5,0)), " ",VLOOKUP(B104,'Lista do programu'!$O$3:$V$102,5,0))</f>
        <v xml:space="preserve"> </v>
      </c>
      <c r="G104" s="105" t="str">
        <f>IF(ISNA(VLOOKUP(B104,'Lista do programu'!$O$3:$V$102,6,0)), " ",VLOOKUP(B104,'Lista do programu'!$O$3:$V$102,6,0))</f>
        <v xml:space="preserve"> </v>
      </c>
      <c r="H104" s="105" t="str">
        <f>IF(ISNA(VLOOKUP(B104,'Lista do programu'!$O$3:$V$102,8,0)), " ",VLOOKUP(B104,'Lista do programu'!$O$3:$V$102,8,0))</f>
        <v xml:space="preserve"> </v>
      </c>
      <c r="I104" s="122"/>
      <c r="J104" s="122"/>
    </row>
    <row r="105" spans="2:10" ht="18.75" customHeight="1" x14ac:dyDescent="0.3">
      <c r="B105" s="113">
        <v>94</v>
      </c>
      <c r="C105" s="105" t="str">
        <f>IF(ISNA(VLOOKUP(B105,'Lista do programu'!$O$3:$V$102,2,0)), " ",VLOOKUP(B105,'Lista do programu'!$O$3:$V$102,2,0))</f>
        <v xml:space="preserve"> </v>
      </c>
      <c r="D105" s="105" t="str">
        <f>IF(ISNA(VLOOKUP(B105,'Lista do programu'!$O$3:$V$102,3,0)), " ",VLOOKUP(B105,'Lista do programu'!$O$3:$V$102,3,0))</f>
        <v xml:space="preserve"> </v>
      </c>
      <c r="E105" s="105" t="str">
        <f>IF(ISNA(VLOOKUP(B105,'Lista do programu'!$O$3:$V$102,4,0)), " ",VLOOKUP(B105,'Lista do programu'!$O$3:$V$102,4,0))</f>
        <v xml:space="preserve"> </v>
      </c>
      <c r="F105" s="105" t="str">
        <f>IF(ISNA(VLOOKUP(B105,'Lista do programu'!$O$3:$V$102,5,0)), " ",VLOOKUP(B105,'Lista do programu'!$O$3:$V$102,5,0))</f>
        <v xml:space="preserve"> </v>
      </c>
      <c r="G105" s="105" t="str">
        <f>IF(ISNA(VLOOKUP(B105,'Lista do programu'!$O$3:$V$102,6,0)), " ",VLOOKUP(B105,'Lista do programu'!$O$3:$V$102,6,0))</f>
        <v xml:space="preserve"> </v>
      </c>
      <c r="H105" s="105" t="str">
        <f>IF(ISNA(VLOOKUP(B105,'Lista do programu'!$O$3:$V$102,8,0)), " ",VLOOKUP(B105,'Lista do programu'!$O$3:$V$102,8,0))</f>
        <v xml:space="preserve"> </v>
      </c>
      <c r="I105" s="122"/>
      <c r="J105" s="122"/>
    </row>
    <row r="106" spans="2:10" ht="18.75" customHeight="1" x14ac:dyDescent="0.3">
      <c r="B106" s="113">
        <v>95</v>
      </c>
      <c r="C106" s="105" t="str">
        <f>IF(ISNA(VLOOKUP(B106,'Lista do programu'!$O$3:$V$102,2,0)), " ",VLOOKUP(B106,'Lista do programu'!$O$3:$V$102,2,0))</f>
        <v xml:space="preserve"> </v>
      </c>
      <c r="D106" s="105" t="str">
        <f>IF(ISNA(VLOOKUP(B106,'Lista do programu'!$O$3:$V$102,3,0)), " ",VLOOKUP(B106,'Lista do programu'!$O$3:$V$102,3,0))</f>
        <v xml:space="preserve"> </v>
      </c>
      <c r="E106" s="105" t="str">
        <f>IF(ISNA(VLOOKUP(B106,'Lista do programu'!$O$3:$V$102,4,0)), " ",VLOOKUP(B106,'Lista do programu'!$O$3:$V$102,4,0))</f>
        <v xml:space="preserve"> </v>
      </c>
      <c r="F106" s="105" t="str">
        <f>IF(ISNA(VLOOKUP(B106,'Lista do programu'!$O$3:$V$102,5,0)), " ",VLOOKUP(B106,'Lista do programu'!$O$3:$V$102,5,0))</f>
        <v xml:space="preserve"> </v>
      </c>
      <c r="G106" s="105" t="str">
        <f>IF(ISNA(VLOOKUP(B106,'Lista do programu'!$O$3:$V$102,6,0)), " ",VLOOKUP(B106,'Lista do programu'!$O$3:$V$102,6,0))</f>
        <v xml:space="preserve"> </v>
      </c>
      <c r="H106" s="105" t="str">
        <f>IF(ISNA(VLOOKUP(B106,'Lista do programu'!$O$3:$V$102,8,0)), " ",VLOOKUP(B106,'Lista do programu'!$O$3:$V$102,8,0))</f>
        <v xml:space="preserve"> </v>
      </c>
      <c r="I106" s="122"/>
      <c r="J106" s="122"/>
    </row>
    <row r="107" spans="2:10" ht="18.75" customHeight="1" x14ac:dyDescent="0.3">
      <c r="B107" s="113">
        <v>96</v>
      </c>
      <c r="C107" s="105" t="str">
        <f>IF(ISNA(VLOOKUP(B107,'Lista do programu'!$O$3:$V$102,2,0)), " ",VLOOKUP(B107,'Lista do programu'!$O$3:$V$102,2,0))</f>
        <v xml:space="preserve"> </v>
      </c>
      <c r="D107" s="105" t="str">
        <f>IF(ISNA(VLOOKUP(B107,'Lista do programu'!$O$3:$V$102,3,0)), " ",VLOOKUP(B107,'Lista do programu'!$O$3:$V$102,3,0))</f>
        <v xml:space="preserve"> </v>
      </c>
      <c r="E107" s="105" t="str">
        <f>IF(ISNA(VLOOKUP(B107,'Lista do programu'!$O$3:$V$102,4,0)), " ",VLOOKUP(B107,'Lista do programu'!$O$3:$V$102,4,0))</f>
        <v xml:space="preserve"> </v>
      </c>
      <c r="F107" s="105" t="str">
        <f>IF(ISNA(VLOOKUP(B107,'Lista do programu'!$O$3:$V$102,5,0)), " ",VLOOKUP(B107,'Lista do programu'!$O$3:$V$102,5,0))</f>
        <v xml:space="preserve"> </v>
      </c>
      <c r="G107" s="105" t="str">
        <f>IF(ISNA(VLOOKUP(B107,'Lista do programu'!$O$3:$V$102,6,0)), " ",VLOOKUP(B107,'Lista do programu'!$O$3:$V$102,6,0))</f>
        <v xml:space="preserve"> </v>
      </c>
      <c r="H107" s="105" t="str">
        <f>IF(ISNA(VLOOKUP(B107,'Lista do programu'!$O$3:$V$102,8,0)), " ",VLOOKUP(B107,'Lista do programu'!$O$3:$V$102,8,0))</f>
        <v xml:space="preserve"> </v>
      </c>
      <c r="I107" s="122"/>
      <c r="J107" s="122"/>
    </row>
    <row r="108" spans="2:10" ht="18.75" customHeight="1" x14ac:dyDescent="0.3">
      <c r="B108" s="113">
        <v>97</v>
      </c>
      <c r="C108" s="105" t="str">
        <f>IF(ISNA(VLOOKUP(B108,'Lista do programu'!$O$3:$V$102,2,0)), " ",VLOOKUP(B108,'Lista do programu'!$O$3:$V$102,2,0))</f>
        <v xml:space="preserve"> </v>
      </c>
      <c r="D108" s="105" t="str">
        <f>IF(ISNA(VLOOKUP(B108,'Lista do programu'!$O$3:$V$102,3,0)), " ",VLOOKUP(B108,'Lista do programu'!$O$3:$V$102,3,0))</f>
        <v xml:space="preserve"> </v>
      </c>
      <c r="E108" s="105" t="str">
        <f>IF(ISNA(VLOOKUP(B108,'Lista do programu'!$O$3:$V$102,4,0)), " ",VLOOKUP(B108,'Lista do programu'!$O$3:$V$102,4,0))</f>
        <v xml:space="preserve"> </v>
      </c>
      <c r="F108" s="105" t="str">
        <f>IF(ISNA(VLOOKUP(B108,'Lista do programu'!$O$3:$V$102,5,0)), " ",VLOOKUP(B108,'Lista do programu'!$O$3:$V$102,5,0))</f>
        <v xml:space="preserve"> </v>
      </c>
      <c r="G108" s="105" t="str">
        <f>IF(ISNA(VLOOKUP(B108,'Lista do programu'!$O$3:$V$102,6,0)), " ",VLOOKUP(B108,'Lista do programu'!$O$3:$V$102,6,0))</f>
        <v xml:space="preserve"> </v>
      </c>
      <c r="H108" s="105" t="str">
        <f>IF(ISNA(VLOOKUP(B108,'Lista do programu'!$O$3:$V$102,8,0)), " ",VLOOKUP(B108,'Lista do programu'!$O$3:$V$102,8,0))</f>
        <v xml:space="preserve"> </v>
      </c>
      <c r="I108" s="122"/>
      <c r="J108" s="122"/>
    </row>
    <row r="109" spans="2:10" ht="18.75" customHeight="1" x14ac:dyDescent="0.3">
      <c r="B109" s="113">
        <v>98</v>
      </c>
      <c r="C109" s="105" t="str">
        <f>IF(ISNA(VLOOKUP(B109,'Lista do programu'!$O$3:$V$102,2,0)), " ",VLOOKUP(B109,'Lista do programu'!$O$3:$V$102,2,0))</f>
        <v xml:space="preserve"> </v>
      </c>
      <c r="D109" s="105" t="str">
        <f>IF(ISNA(VLOOKUP(B109,'Lista do programu'!$O$3:$V$102,3,0)), " ",VLOOKUP(B109,'Lista do programu'!$O$3:$V$102,3,0))</f>
        <v xml:space="preserve"> </v>
      </c>
      <c r="E109" s="105" t="str">
        <f>IF(ISNA(VLOOKUP(B109,'Lista do programu'!$O$3:$V$102,4,0)), " ",VLOOKUP(B109,'Lista do programu'!$O$3:$V$102,4,0))</f>
        <v xml:space="preserve"> </v>
      </c>
      <c r="F109" s="105" t="str">
        <f>IF(ISNA(VLOOKUP(B109,'Lista do programu'!$O$3:$V$102,5,0)), " ",VLOOKUP(B109,'Lista do programu'!$O$3:$V$102,5,0))</f>
        <v xml:space="preserve"> </v>
      </c>
      <c r="G109" s="105" t="str">
        <f>IF(ISNA(VLOOKUP(B109,'Lista do programu'!$O$3:$V$102,6,0)), " ",VLOOKUP(B109,'Lista do programu'!$O$3:$V$102,6,0))</f>
        <v xml:space="preserve"> </v>
      </c>
      <c r="H109" s="105" t="str">
        <f>IF(ISNA(VLOOKUP(B109,'Lista do programu'!$O$3:$V$102,8,0)), " ",VLOOKUP(B109,'Lista do programu'!$O$3:$V$102,8,0))</f>
        <v xml:space="preserve"> </v>
      </c>
      <c r="I109" s="122"/>
      <c r="J109" s="122"/>
    </row>
    <row r="110" spans="2:10" ht="18.75" customHeight="1" x14ac:dyDescent="0.3">
      <c r="B110" s="113">
        <v>99</v>
      </c>
      <c r="C110" s="105" t="str">
        <f>IF(ISNA(VLOOKUP(B110,'Lista do programu'!$O$3:$V$102,2,0)), " ",VLOOKUP(B110,'Lista do programu'!$O$3:$V$102,2,0))</f>
        <v xml:space="preserve"> </v>
      </c>
      <c r="D110" s="105" t="str">
        <f>IF(ISNA(VLOOKUP(B110,'Lista do programu'!$O$3:$V$102,3,0)), " ",VLOOKUP(B110,'Lista do programu'!$O$3:$V$102,3,0))</f>
        <v xml:space="preserve"> </v>
      </c>
      <c r="E110" s="105" t="str">
        <f>IF(ISNA(VLOOKUP(B110,'Lista do programu'!$O$3:$V$102,4,0)), " ",VLOOKUP(B110,'Lista do programu'!$O$3:$V$102,4,0))</f>
        <v xml:space="preserve"> </v>
      </c>
      <c r="F110" s="105" t="str">
        <f>IF(ISNA(VLOOKUP(B110,'Lista do programu'!$O$3:$V$102,5,0)), " ",VLOOKUP(B110,'Lista do programu'!$O$3:$V$102,5,0))</f>
        <v xml:space="preserve"> </v>
      </c>
      <c r="G110" s="105" t="str">
        <f>IF(ISNA(VLOOKUP(B110,'Lista do programu'!$O$3:$V$102,6,0)), " ",VLOOKUP(B110,'Lista do programu'!$O$3:$V$102,6,0))</f>
        <v xml:space="preserve"> </v>
      </c>
      <c r="H110" s="105" t="str">
        <f>IF(ISNA(VLOOKUP(B110,'Lista do programu'!$O$3:$V$102,8,0)), " ",VLOOKUP(B110,'Lista do programu'!$O$3:$V$102,8,0))</f>
        <v xml:space="preserve"> </v>
      </c>
      <c r="I110" s="122"/>
      <c r="J110" s="122"/>
    </row>
    <row r="111" spans="2:10" ht="18.75" customHeight="1" x14ac:dyDescent="0.3">
      <c r="B111" s="113">
        <v>100</v>
      </c>
      <c r="C111" s="105" t="str">
        <f>IF(ISNA(VLOOKUP(B111,'Lista do programu'!$O$3:$V$102,2,0)), " ",VLOOKUP(B111,'Lista do programu'!$O$3:$V$102,2,0))</f>
        <v xml:space="preserve"> </v>
      </c>
      <c r="D111" s="105" t="str">
        <f>IF(ISNA(VLOOKUP(B111,'Lista do programu'!$O$3:$V$102,3,0)), " ",VLOOKUP(B111,'Lista do programu'!$O$3:$V$102,3,0))</f>
        <v xml:space="preserve"> </v>
      </c>
      <c r="E111" s="105" t="str">
        <f>IF(ISNA(VLOOKUP(B111,'Lista do programu'!$O$3:$V$102,4,0)), " ",VLOOKUP(B111,'Lista do programu'!$O$3:$V$102,4,0))</f>
        <v xml:space="preserve"> </v>
      </c>
      <c r="F111" s="105" t="str">
        <f>IF(ISNA(VLOOKUP(B111,'Lista do programu'!$O$3:$V$102,5,0)), " ",VLOOKUP(B111,'Lista do programu'!$O$3:$V$102,5,0))</f>
        <v xml:space="preserve"> </v>
      </c>
      <c r="G111" s="105" t="str">
        <f>IF(ISNA(VLOOKUP(B111,'Lista do programu'!$O$3:$V$102,6,0)), " ",VLOOKUP(B111,'Lista do programu'!$O$3:$V$102,6,0))</f>
        <v xml:space="preserve"> </v>
      </c>
      <c r="H111" s="105" t="str">
        <f>IF(ISNA(VLOOKUP(B111,'Lista do programu'!$O$3:$V$102,8,0)), " ",VLOOKUP(B111,'Lista do programu'!$O$3:$V$102,8,0))</f>
        <v xml:space="preserve"> </v>
      </c>
      <c r="I111" s="122"/>
      <c r="J111" s="122"/>
    </row>
    <row r="112" spans="2:10" ht="15" customHeight="1" x14ac:dyDescent="0.25"/>
    <row r="113" ht="15" customHeight="1" x14ac:dyDescent="0.25"/>
  </sheetData>
  <sheetProtection selectLockedCells="1" selectUnlockedCells="1"/>
  <mergeCells count="1">
    <mergeCell ref="B10:H10"/>
  </mergeCells>
  <pageMargins left="0.7" right="0.7" top="0.75" bottom="0.75" header="0.3" footer="0.3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3</xdr:col>
                <xdr:colOff>914400</xdr:colOff>
                <xdr:row>1</xdr:row>
                <xdr:rowOff>9525</xdr:rowOff>
              </from>
              <to>
                <xdr:col>5</xdr:col>
                <xdr:colOff>85725</xdr:colOff>
                <xdr:row>6</xdr:row>
                <xdr:rowOff>133350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Parametry imprezy</vt:lpstr>
      <vt:lpstr>Zgłoszenia</vt:lpstr>
      <vt:lpstr>Lista do programu</vt:lpstr>
      <vt:lpstr>Lista zgłoszeń strona</vt:lpstr>
      <vt:lpstr>Lista startowa </vt:lpstr>
      <vt:lpstr>'Lista startowa '!Obszar_wydruku</vt:lpstr>
      <vt:lpstr>'Lista zgłoszeń strona'!Obszar_wydruku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Piotrek</dc:creator>
  <cp:lastModifiedBy>Dell</cp:lastModifiedBy>
  <cp:lastPrinted>2022-06-21T20:30:32Z</cp:lastPrinted>
  <dcterms:created xsi:type="dcterms:W3CDTF">2016-02-16T17:48:50Z</dcterms:created>
  <dcterms:modified xsi:type="dcterms:W3CDTF">2022-06-24T10:43:12Z</dcterms:modified>
</cp:coreProperties>
</file>